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 firstSheet="6" activeTab="6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13 день" sheetId="24" r:id="rId7"/>
  </sheets>
  <calcPr calcId="144525" refMode="R1C1"/>
</workbook>
</file>

<file path=xl/calcChain.xml><?xml version="1.0" encoding="utf-8"?>
<calcChain xmlns="http://schemas.openxmlformats.org/spreadsheetml/2006/main">
  <c r="H15" i="13" l="1"/>
  <c r="I15" i="13"/>
  <c r="J15" i="13"/>
  <c r="K15" i="13"/>
  <c r="L15" i="13"/>
  <c r="M15" i="13"/>
  <c r="N15" i="13"/>
  <c r="O15" i="13"/>
  <c r="P15" i="13"/>
  <c r="Q15" i="13"/>
  <c r="R15" i="13"/>
  <c r="S15" i="13"/>
  <c r="F15" i="13"/>
  <c r="S11" i="6" l="1"/>
  <c r="F11" i="6" l="1"/>
  <c r="H22" i="24" l="1"/>
  <c r="I22" i="24"/>
  <c r="J22" i="24"/>
  <c r="K22" i="24"/>
  <c r="L22" i="24"/>
  <c r="M22" i="24"/>
  <c r="N22" i="24"/>
  <c r="O22" i="24"/>
  <c r="P22" i="24"/>
  <c r="Q22" i="24"/>
  <c r="R22" i="24"/>
  <c r="S22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F22" i="24"/>
  <c r="F21" i="24"/>
  <c r="K24" i="24" l="1"/>
  <c r="K23" i="24"/>
  <c r="H22" i="16"/>
  <c r="I22" i="16"/>
  <c r="J22" i="16"/>
  <c r="K22" i="16"/>
  <c r="L22" i="16"/>
  <c r="M22" i="16"/>
  <c r="N22" i="16"/>
  <c r="O22" i="16"/>
  <c r="P22" i="16"/>
  <c r="Q22" i="16"/>
  <c r="R22" i="16"/>
  <c r="S22" i="16"/>
  <c r="F22" i="16"/>
  <c r="J20" i="14"/>
  <c r="E20" i="14"/>
  <c r="K25" i="13"/>
  <c r="F25" i="13"/>
  <c r="H24" i="10"/>
  <c r="I24" i="10"/>
  <c r="J24" i="10"/>
  <c r="K24" i="10"/>
  <c r="K26" i="10" s="1"/>
  <c r="L24" i="10"/>
  <c r="M24" i="10"/>
  <c r="N24" i="10"/>
  <c r="O24" i="10"/>
  <c r="P24" i="10"/>
  <c r="Q24" i="10"/>
  <c r="R24" i="10"/>
  <c r="S24" i="10"/>
  <c r="H23" i="10"/>
  <c r="I23" i="10"/>
  <c r="J23" i="10"/>
  <c r="K23" i="10"/>
  <c r="K25" i="10" s="1"/>
  <c r="L23" i="10"/>
  <c r="M23" i="10"/>
  <c r="N23" i="10"/>
  <c r="O23" i="10"/>
  <c r="P23" i="10"/>
  <c r="Q23" i="10"/>
  <c r="R23" i="10"/>
  <c r="S23" i="10"/>
  <c r="F24" i="10"/>
  <c r="F23" i="10"/>
  <c r="K19" i="6" l="1"/>
  <c r="F19" i="6" l="1"/>
  <c r="H25" i="13" l="1"/>
  <c r="J20" i="11" l="1"/>
  <c r="J21" i="11" s="1"/>
  <c r="G20" i="11"/>
  <c r="E20" i="11"/>
  <c r="H19" i="6" l="1"/>
  <c r="E11" i="11" l="1"/>
  <c r="I11" i="6" l="1"/>
  <c r="J11" i="6"/>
  <c r="K11" i="6"/>
  <c r="K12" i="6" s="1"/>
  <c r="L11" i="6"/>
  <c r="M11" i="6"/>
  <c r="N11" i="6"/>
  <c r="O11" i="6"/>
  <c r="P11" i="6"/>
  <c r="Q11" i="6"/>
  <c r="R11" i="6"/>
  <c r="H11" i="6"/>
  <c r="H11" i="24" l="1"/>
  <c r="I11" i="24"/>
  <c r="J11" i="24"/>
  <c r="K11" i="24"/>
  <c r="K12" i="24" s="1"/>
  <c r="L11" i="24"/>
  <c r="M11" i="24"/>
  <c r="N11" i="24"/>
  <c r="O11" i="24"/>
  <c r="P11" i="24"/>
  <c r="Q11" i="24"/>
  <c r="R11" i="24"/>
  <c r="S11" i="24"/>
  <c r="F11" i="24"/>
  <c r="K23" i="16" l="1"/>
  <c r="H12" i="16"/>
  <c r="I12" i="16"/>
  <c r="J12" i="16"/>
  <c r="K12" i="16"/>
  <c r="K13" i="16" s="1"/>
  <c r="L12" i="16"/>
  <c r="M12" i="16"/>
  <c r="N12" i="16"/>
  <c r="O12" i="16"/>
  <c r="P12" i="16"/>
  <c r="Q12" i="16"/>
  <c r="R12" i="16"/>
  <c r="S12" i="16"/>
  <c r="F12" i="16"/>
  <c r="E11" i="14"/>
  <c r="G11" i="14"/>
  <c r="H11" i="14"/>
  <c r="I11" i="14"/>
  <c r="J11" i="14"/>
  <c r="J12" i="14" s="1"/>
  <c r="K11" i="14"/>
  <c r="L11" i="14"/>
  <c r="M11" i="14"/>
  <c r="N11" i="14"/>
  <c r="O11" i="14"/>
  <c r="P11" i="14"/>
  <c r="Q11" i="14"/>
  <c r="R11" i="14"/>
  <c r="R20" i="14" l="1"/>
  <c r="Q20" i="14"/>
  <c r="P20" i="14"/>
  <c r="O20" i="14"/>
  <c r="N20" i="14"/>
  <c r="M20" i="14"/>
  <c r="L20" i="14"/>
  <c r="K20" i="14"/>
  <c r="J21" i="14"/>
  <c r="I20" i="14"/>
  <c r="H20" i="14"/>
  <c r="G20" i="14"/>
  <c r="K17" i="13"/>
  <c r="K14" i="13"/>
  <c r="K16" i="13" s="1"/>
  <c r="I14" i="13"/>
  <c r="J14" i="13"/>
  <c r="L14" i="13"/>
  <c r="M14" i="13"/>
  <c r="N14" i="13"/>
  <c r="O14" i="13"/>
  <c r="P14" i="13"/>
  <c r="Q14" i="13"/>
  <c r="R14" i="13"/>
  <c r="S14" i="13"/>
  <c r="H14" i="13"/>
  <c r="F14" i="13"/>
  <c r="I25" i="13" l="1"/>
  <c r="J25" i="13"/>
  <c r="K26" i="13"/>
  <c r="L25" i="13"/>
  <c r="M25" i="13"/>
  <c r="N25" i="13"/>
  <c r="O25" i="13"/>
  <c r="P25" i="13"/>
  <c r="Q25" i="13"/>
  <c r="R25" i="13"/>
  <c r="S25" i="13"/>
  <c r="H20" i="11"/>
  <c r="I20" i="11"/>
  <c r="K20" i="11"/>
  <c r="L20" i="11"/>
  <c r="M20" i="11"/>
  <c r="N20" i="11"/>
  <c r="O20" i="11"/>
  <c r="P20" i="11"/>
  <c r="Q20" i="11"/>
  <c r="R20" i="11"/>
  <c r="G11" i="11"/>
  <c r="H11" i="11"/>
  <c r="I11" i="11"/>
  <c r="J11" i="11"/>
  <c r="J12" i="11" s="1"/>
  <c r="K11" i="11"/>
  <c r="L11" i="11"/>
  <c r="M11" i="11"/>
  <c r="N11" i="11"/>
  <c r="O11" i="11"/>
  <c r="P11" i="11"/>
  <c r="Q11" i="11"/>
  <c r="R11" i="11"/>
  <c r="H12" i="10" l="1"/>
  <c r="I12" i="10"/>
  <c r="J12" i="10"/>
  <c r="K12" i="10"/>
  <c r="K13" i="10" s="1"/>
  <c r="L12" i="10"/>
  <c r="M12" i="10"/>
  <c r="N12" i="10"/>
  <c r="O12" i="10"/>
  <c r="P12" i="10"/>
  <c r="Q12" i="10"/>
  <c r="R12" i="10"/>
  <c r="S12" i="10"/>
  <c r="F12" i="10"/>
  <c r="I19" i="6" l="1"/>
  <c r="J19" i="6"/>
  <c r="K20" i="6"/>
</calcChain>
</file>

<file path=xl/sharedStrings.xml><?xml version="1.0" encoding="utf-8"?>
<sst xmlns="http://schemas.openxmlformats.org/spreadsheetml/2006/main" count="444" uniqueCount="124">
  <si>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</si>
  <si>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</si>
  <si>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</si>
  <si>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</si>
  <si>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</si>
  <si>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</si>
  <si>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</si>
  <si>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</si>
  <si>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</si>
  <si>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</si>
  <si>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</si>
  <si>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</si>
  <si>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</si>
  <si>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</si>
  <si>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</si>
  <si>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</si>
  <si>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</si>
  <si>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</si>
  <si>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</si>
  <si>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</si>
  <si>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</si>
  <si>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</si>
  <si>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</si>
  <si>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</si>
  <si>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</si>
  <si>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</si>
  <si>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</si>
  <si>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</si>
  <si>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</si>
  <si>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</si>
  <si>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</si>
  <si>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</si>
  <si>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</si>
  <si>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</si>
  <si>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</si>
  <si>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</si>
  <si>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</si>
  <si>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</si>
  <si>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</si>
  <si>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</si>
  <si>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</si>
  <si>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</si>
  <si>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</si>
  <si>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</si>
  <si>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</si>
  <si>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</si>
  <si>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</si>
  <si>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</si>
  <si>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</si>
  <si>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</si>
  <si>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</si>
  <si>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</si>
  <si>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</si>
  <si>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</si>
  <si>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</si>
  <si>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</si>
  <si>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</si>
  <si>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</si>
  <si>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</si>
  <si>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</si>
  <si>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</si>
  <si>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</si>
  <si>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</si>
  <si>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</si>
  <si>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</si>
  <si>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Хлеб пшеничный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</si>
  <si>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</si>
  <si>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</si>
  <si>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</si>
  <si>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</si>
  <si>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</si>
  <si>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</si>
  <si>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</si>
  <si>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</si>
  <si>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</si>
  <si>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</si>
  <si>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</si>
  <si>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</si>
  <si>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</si>
  <si>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</si>
  <si>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</si>
  <si>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Каша пшенная молочная  с маслом</t>
  </si>
  <si>
    <t>Чай с лимоном и мятой</t>
  </si>
  <si>
    <t xml:space="preserve"> Суп куриный с вермишелью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</si>
  <si>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</si>
  <si>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</si>
  <si>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</si>
  <si>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</si>
  <si>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Фрукты в ассортименте (мандарин)</t>
  </si>
  <si>
    <t>Напиток витаминизированный плодово – ягодный (черносмородиновый)</t>
  </si>
  <si>
    <t xml:space="preserve">2 блюдо </t>
  </si>
  <si>
    <t>Мясо тушеное в сметане (говядина)</t>
  </si>
  <si>
    <t>80/10</t>
  </si>
  <si>
    <t>200/5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</si>
  <si>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</si>
  <si>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</si>
  <si>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</si>
  <si>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</si>
  <si>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</si>
  <si>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</si>
  <si>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</si>
  <si>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 xml:space="preserve"> Блинчики с маслом (2 шт)</t>
  </si>
  <si>
    <t>Компот фруктово-ягодный (компотная смесь: вишня с/к, клубника, черноплодная рябина, слива с/к, яблоко)  NEW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</si>
  <si>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</si>
  <si>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</si>
  <si>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</si>
  <si>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>Котлета мясная (говядина, свинина, курица)</t>
  </si>
  <si>
    <t>Компот фруктово ягодный (клубника)</t>
  </si>
  <si>
    <t>Запеканка из творога с ягодным соусом</t>
  </si>
  <si>
    <t>Сложный  гарнир №1 (картофельное пюре, фасоль стручковая)( пром. пр-во) NEW</t>
  </si>
  <si>
    <t>Мясо тушеное (говядина)</t>
  </si>
  <si>
    <t>Сложный гарнир  (картофель отварной, капуста тушеная)</t>
  </si>
  <si>
    <t>Яйцо отварное</t>
  </si>
  <si>
    <t>Горошек консервированный</t>
  </si>
  <si>
    <t>Картофель отварной с маслом и зеленью</t>
  </si>
  <si>
    <t xml:space="preserve"> </t>
  </si>
  <si>
    <t>Прием пищи</t>
  </si>
  <si>
    <t xml:space="preserve"> Мясо тушеное (говядина)</t>
  </si>
  <si>
    <t>Кондитерское изделие промышленного производства (Барни)</t>
  </si>
  <si>
    <t>Запеканка из творога с  фруктово ягодной начинкой (клубника)</t>
  </si>
  <si>
    <t>Икра баклажанная</t>
  </si>
  <si>
    <t>Кисель плодово – ягодный витаминизированный (черносмородиновый)</t>
  </si>
  <si>
    <t>Фрукты в ассортименте (яблоко)</t>
  </si>
  <si>
    <t>Компот  из смеси  фруктов  и ягод (фруктовая смесь: яблоко, клубника, 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</si>
</sst>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6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6" xfId="0" applyFont="1" applyBorder="1"/>
    <xf numFmtId="0" fontId="5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6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6" fillId="3" borderId="4" xfId="0" applyFont="1" applyFill="1" applyBorder="1"/>
    <xf numFmtId="0" fontId="0" fillId="3" borderId="6" xfId="0" applyFill="1" applyBorder="1"/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5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4" borderId="15" xfId="1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6" fillId="0" borderId="15" xfId="0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1" xfId="0" applyFont="1" applyBorder="1"/>
    <xf numFmtId="0" fontId="6" fillId="0" borderId="42" xfId="0" applyFont="1" applyBorder="1"/>
    <xf numFmtId="0" fontId="10" fillId="0" borderId="43" xfId="0" applyFont="1" applyBorder="1"/>
    <xf numFmtId="0" fontId="10" fillId="0" borderId="41" xfId="0" applyFont="1" applyBorder="1"/>
    <xf numFmtId="0" fontId="9" fillId="0" borderId="43" xfId="0" applyFont="1" applyBorder="1"/>
    <xf numFmtId="0" fontId="16" fillId="0" borderId="15" xfId="1" applyFont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5" xfId="0" applyFont="1" applyBorder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29" xfId="0" applyFont="1" applyBorder="1"/>
    <xf numFmtId="0" fontId="9" fillId="2" borderId="29" xfId="0" applyFont="1" applyFill="1" applyBorder="1"/>
    <xf numFmtId="0" fontId="9" fillId="0" borderId="29" xfId="0" applyFont="1" applyBorder="1"/>
    <xf numFmtId="0" fontId="5" fillId="4" borderId="1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1" xfId="0" applyFont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1" xfId="0" applyFont="1" applyBorder="1"/>
    <xf numFmtId="0" fontId="10" fillId="2" borderId="32" xfId="0" applyFont="1" applyFill="1" applyBorder="1" applyAlignment="1">
      <alignment horizontal="left"/>
    </xf>
    <xf numFmtId="0" fontId="10" fillId="2" borderId="34" xfId="0" applyFont="1" applyFill="1" applyBorder="1"/>
    <xf numFmtId="0" fontId="10" fillId="0" borderId="32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6" fillId="0" borderId="27" xfId="0" applyFont="1" applyBorder="1"/>
    <xf numFmtId="0" fontId="6" fillId="0" borderId="30" xfId="0" applyFont="1" applyBorder="1"/>
    <xf numFmtId="0" fontId="10" fillId="2" borderId="29" xfId="0" applyFont="1" applyFill="1" applyBorder="1"/>
    <xf numFmtId="0" fontId="10" fillId="0" borderId="27" xfId="0" applyFont="1" applyBorder="1"/>
    <xf numFmtId="0" fontId="9" fillId="2" borderId="30" xfId="0" applyFont="1" applyFill="1" applyBorder="1"/>
    <xf numFmtId="0" fontId="10" fillId="2" borderId="38" xfId="0" applyFont="1" applyFill="1" applyBorder="1" applyAlignment="1">
      <alignment horizontal="center"/>
    </xf>
    <xf numFmtId="0" fontId="10" fillId="0" borderId="32" xfId="0" applyFont="1" applyBorder="1"/>
    <xf numFmtId="0" fontId="10" fillId="0" borderId="32" xfId="0" applyFont="1" applyBorder="1" applyAlignment="1"/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left" wrapText="1"/>
    </xf>
    <xf numFmtId="0" fontId="9" fillId="0" borderId="41" xfId="0" applyFont="1" applyBorder="1"/>
    <xf numFmtId="0" fontId="10" fillId="3" borderId="38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left"/>
    </xf>
    <xf numFmtId="0" fontId="10" fillId="4" borderId="38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0" borderId="38" xfId="0" applyFont="1" applyBorder="1"/>
    <xf numFmtId="0" fontId="9" fillId="0" borderId="3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3" borderId="44" xfId="0" applyFont="1" applyFill="1" applyBorder="1" applyAlignment="1">
      <alignment horizontal="left"/>
    </xf>
    <xf numFmtId="0" fontId="7" fillId="4" borderId="45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10" fillId="0" borderId="32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wrapText="1"/>
    </xf>
    <xf numFmtId="0" fontId="10" fillId="4" borderId="33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7" fillId="0" borderId="41" xfId="0" applyFont="1" applyBorder="1"/>
    <xf numFmtId="0" fontId="7" fillId="0" borderId="42" xfId="0" applyFont="1" applyBorder="1"/>
    <xf numFmtId="0" fontId="5" fillId="0" borderId="3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5" xfId="0" applyFont="1" applyBorder="1"/>
    <xf numFmtId="0" fontId="10" fillId="3" borderId="25" xfId="0" applyFont="1" applyFill="1" applyBorder="1" applyAlignment="1">
      <alignment horizontal="center"/>
    </xf>
    <xf numFmtId="0" fontId="10" fillId="4" borderId="26" xfId="0" applyFont="1" applyFill="1" applyBorder="1"/>
    <xf numFmtId="0" fontId="10" fillId="2" borderId="25" xfId="0" applyFont="1" applyFill="1" applyBorder="1" applyAlignment="1">
      <alignment horizontal="center"/>
    </xf>
    <xf numFmtId="0" fontId="10" fillId="0" borderId="25" xfId="0" applyFont="1" applyBorder="1"/>
    <xf numFmtId="0" fontId="10" fillId="2" borderId="26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5" fillId="2" borderId="15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49" xfId="0" applyFont="1" applyBorder="1"/>
    <xf numFmtId="0" fontId="10" fillId="0" borderId="32" xfId="0" applyFont="1" applyBorder="1" applyAlignment="1">
      <alignment wrapText="1"/>
    </xf>
    <xf numFmtId="0" fontId="10" fillId="0" borderId="37" xfId="0" applyFont="1" applyBorder="1"/>
    <xf numFmtId="0" fontId="10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9" fillId="2" borderId="32" xfId="0" applyFont="1" applyFill="1" applyBorder="1"/>
    <xf numFmtId="0" fontId="9" fillId="0" borderId="32" xfId="0" applyFont="1" applyBorder="1" applyAlignment="1">
      <alignment horizontal="center"/>
    </xf>
    <xf numFmtId="0" fontId="10" fillId="2" borderId="32" xfId="0" applyFont="1" applyFill="1" applyBorder="1" applyAlignment="1">
      <alignment horizontal="center" wrapText="1"/>
    </xf>
    <xf numFmtId="0" fontId="9" fillId="0" borderId="32" xfId="0" applyFont="1" applyBorder="1"/>
    <xf numFmtId="0" fontId="8" fillId="0" borderId="42" xfId="0" applyFont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9" fillId="4" borderId="33" xfId="0" applyFont="1" applyFill="1" applyBorder="1"/>
    <xf numFmtId="0" fontId="10" fillId="4" borderId="34" xfId="0" applyFont="1" applyFill="1" applyBorder="1" applyAlignment="1">
      <alignment horizontal="center"/>
    </xf>
    <xf numFmtId="0" fontId="10" fillId="3" borderId="32" xfId="0" applyFont="1" applyFill="1" applyBorder="1"/>
    <xf numFmtId="0" fontId="10" fillId="4" borderId="32" xfId="0" applyFont="1" applyFill="1" applyBorder="1"/>
    <xf numFmtId="0" fontId="9" fillId="3" borderId="3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0" fillId="0" borderId="3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3" borderId="25" xfId="0" applyFont="1" applyFill="1" applyBorder="1" applyAlignment="1">
      <alignment horizontal="center" wrapText="1"/>
    </xf>
    <xf numFmtId="0" fontId="5" fillId="2" borderId="25" xfId="1" applyFont="1" applyFill="1" applyBorder="1" applyAlignment="1">
      <alignment horizontal="center"/>
    </xf>
    <xf numFmtId="0" fontId="10" fillId="0" borderId="21" xfId="0" applyFont="1" applyBorder="1"/>
    <xf numFmtId="0" fontId="10" fillId="0" borderId="32" xfId="0" applyFont="1" applyFill="1" applyBorder="1"/>
    <xf numFmtId="0" fontId="10" fillId="0" borderId="3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28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47" xfId="0" applyFont="1" applyBorder="1"/>
    <xf numFmtId="0" fontId="7" fillId="0" borderId="22" xfId="0" applyFont="1" applyBorder="1"/>
    <xf numFmtId="0" fontId="5" fillId="0" borderId="23" xfId="0" applyFont="1" applyBorder="1" applyAlignment="1">
      <alignment horizontal="center"/>
    </xf>
    <xf numFmtId="0" fontId="9" fillId="0" borderId="30" xfId="0" applyFont="1" applyBorder="1"/>
    <xf numFmtId="0" fontId="10" fillId="0" borderId="5" xfId="0" applyFont="1" applyFill="1" applyBorder="1"/>
    <xf numFmtId="0" fontId="7" fillId="0" borderId="24" xfId="0" applyFont="1" applyBorder="1"/>
    <xf numFmtId="0" fontId="7" fillId="0" borderId="11" xfId="0" applyFont="1" applyBorder="1"/>
    <xf numFmtId="0" fontId="7" fillId="0" borderId="14" xfId="0" applyFont="1" applyBorder="1"/>
    <xf numFmtId="0" fontId="7" fillId="0" borderId="25" xfId="0" applyFont="1" applyBorder="1" applyAlignment="1">
      <alignment horizontal="center"/>
    </xf>
    <xf numFmtId="0" fontId="10" fillId="2" borderId="21" xfId="0" applyFont="1" applyFill="1" applyBorder="1"/>
    <xf numFmtId="0" fontId="9" fillId="0" borderId="5" xfId="0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0" borderId="37" xfId="0" applyFont="1" applyBorder="1" applyAlignment="1"/>
    <xf numFmtId="0" fontId="10" fillId="0" borderId="31" xfId="0" applyFont="1" applyBorder="1"/>
    <xf numFmtId="164" fontId="5" fillId="2" borderId="3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8" fillId="0" borderId="27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33" xfId="0" applyFont="1" applyFill="1" applyBorder="1"/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21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21" xfId="0" applyFont="1" applyFill="1" applyBorder="1" applyAlignment="1">
      <alignment vertical="center" wrapText="1"/>
    </xf>
    <xf numFmtId="0" fontId="7" fillId="0" borderId="27" xfId="0" applyFont="1" applyBorder="1"/>
    <xf numFmtId="0" fontId="6" fillId="4" borderId="3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9" fillId="0" borderId="19" xfId="0" applyFont="1" applyBorder="1"/>
    <xf numFmtId="0" fontId="14" fillId="0" borderId="31" xfId="0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18" xfId="0" applyFont="1" applyBorder="1"/>
    <xf numFmtId="0" fontId="9" fillId="0" borderId="26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45" xfId="0" applyFont="1" applyFill="1" applyBorder="1"/>
    <xf numFmtId="0" fontId="10" fillId="3" borderId="29" xfId="0" applyFont="1" applyFill="1" applyBorder="1"/>
    <xf numFmtId="0" fontId="10" fillId="4" borderId="29" xfId="0" applyFont="1" applyFill="1" applyBorder="1"/>
    <xf numFmtId="0" fontId="10" fillId="4" borderId="30" xfId="0" applyFont="1" applyFill="1" applyBorder="1"/>
    <xf numFmtId="0" fontId="12" fillId="0" borderId="3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0" fillId="4" borderId="33" xfId="0" applyFont="1" applyFill="1" applyBorder="1"/>
    <xf numFmtId="0" fontId="6" fillId="0" borderId="42" xfId="0" applyFont="1" applyBorder="1" applyAlignment="1">
      <alignment horizontal="center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7" fillId="2" borderId="32" xfId="0" applyFont="1" applyFill="1" applyBorder="1" applyAlignment="1"/>
    <xf numFmtId="0" fontId="7" fillId="2" borderId="33" xfId="0" applyFont="1" applyFill="1" applyBorder="1"/>
    <xf numFmtId="0" fontId="14" fillId="0" borderId="21" xfId="0" applyFont="1" applyFill="1" applyBorder="1" applyAlignment="1">
      <alignment horizontal="center" vertical="center" wrapText="1"/>
    </xf>
    <xf numFmtId="0" fontId="9" fillId="0" borderId="45" xfId="0" applyFont="1" applyBorder="1"/>
    <xf numFmtId="0" fontId="5" fillId="3" borderId="25" xfId="0" applyFont="1" applyFill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7" fillId="0" borderId="35" xfId="0" applyFont="1" applyBorder="1"/>
    <xf numFmtId="0" fontId="7" fillId="0" borderId="36" xfId="0" applyFont="1" applyBorder="1"/>
    <xf numFmtId="164" fontId="5" fillId="0" borderId="2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0" fontId="10" fillId="0" borderId="21" xfId="0" applyFont="1" applyFill="1" applyBorder="1"/>
    <xf numFmtId="0" fontId="9" fillId="0" borderId="33" xfId="0" applyFont="1" applyBorder="1" applyAlignment="1">
      <alignment horizontal="center"/>
    </xf>
    <xf numFmtId="0" fontId="10" fillId="0" borderId="32" xfId="0" applyFont="1" applyFill="1" applyBorder="1" applyAlignment="1"/>
    <xf numFmtId="0" fontId="6" fillId="0" borderId="49" xfId="0" applyFont="1" applyBorder="1"/>
    <xf numFmtId="0" fontId="10" fillId="0" borderId="33" xfId="0" applyFont="1" applyBorder="1"/>
    <xf numFmtId="164" fontId="10" fillId="0" borderId="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30" xfId="0" applyFont="1" applyBorder="1"/>
    <xf numFmtId="0" fontId="6" fillId="0" borderId="36" xfId="0" applyFont="1" applyBorder="1"/>
    <xf numFmtId="0" fontId="10" fillId="0" borderId="45" xfId="0" applyFont="1" applyFill="1" applyBorder="1"/>
    <xf numFmtId="0" fontId="5" fillId="0" borderId="32" xfId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45" xfId="0" applyFont="1" applyFill="1" applyBorder="1"/>
    <xf numFmtId="0" fontId="10" fillId="0" borderId="31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45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25" xfId="1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7" fillId="4" borderId="45" xfId="0" applyNumberFormat="1" applyFont="1" applyFill="1" applyBorder="1" applyAlignment="1">
      <alignment horizontal="center"/>
    </xf>
    <xf numFmtId="0" fontId="10" fillId="0" borderId="45" xfId="0" applyFont="1" applyBorder="1"/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0" fontId="7" fillId="2" borderId="33" xfId="0" applyFont="1" applyFill="1" applyBorder="1" applyAlignment="1"/>
    <xf numFmtId="0" fontId="10" fillId="0" borderId="2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9" fillId="0" borderId="27" xfId="0" applyFont="1" applyBorder="1"/>
    <xf numFmtId="0" fontId="0" fillId="0" borderId="0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0" borderId="52" xfId="0" applyFont="1" applyBorder="1"/>
    <xf numFmtId="0" fontId="10" fillId="0" borderId="26" xfId="0" applyFont="1" applyBorder="1"/>
    <xf numFmtId="0" fontId="10" fillId="0" borderId="17" xfId="0" applyFont="1" applyBorder="1"/>
    <xf numFmtId="0" fontId="9" fillId="0" borderId="42" xfId="0" applyFont="1" applyBorder="1"/>
    <xf numFmtId="0" fontId="10" fillId="0" borderId="42" xfId="0" applyFont="1" applyBorder="1"/>
    <xf numFmtId="0" fontId="9" fillId="2" borderId="5" xfId="0" applyFont="1" applyFill="1" applyBorder="1"/>
    <xf numFmtId="0" fontId="9" fillId="3" borderId="34" xfId="0" applyFont="1" applyFill="1" applyBorder="1"/>
    <xf numFmtId="0" fontId="9" fillId="4" borderId="34" xfId="0" applyFont="1" applyFill="1" applyBorder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1" xfId="0" applyFont="1" applyBorder="1" applyAlignment="1"/>
    <xf numFmtId="0" fontId="7" fillId="0" borderId="49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0" borderId="55" xfId="0" applyFont="1" applyBorder="1"/>
    <xf numFmtId="0" fontId="7" fillId="0" borderId="56" xfId="0" applyFont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35" xfId="0" applyFont="1" applyBorder="1"/>
    <xf numFmtId="0" fontId="9" fillId="3" borderId="0" xfId="0" applyFont="1" applyFill="1" applyBorder="1"/>
    <xf numFmtId="0" fontId="5" fillId="4" borderId="25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/>
    </xf>
    <xf numFmtId="0" fontId="7" fillId="4" borderId="44" xfId="0" applyFont="1" applyFill="1" applyBorder="1" applyAlignment="1"/>
    <xf numFmtId="0" fontId="8" fillId="4" borderId="34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6" xfId="0" applyFont="1" applyFill="1" applyBorder="1"/>
    <xf numFmtId="0" fontId="10" fillId="4" borderId="18" xfId="0" applyFont="1" applyFill="1" applyBorder="1"/>
    <xf numFmtId="0" fontId="10" fillId="4" borderId="17" xfId="0" applyFont="1" applyFill="1" applyBorder="1"/>
    <xf numFmtId="0" fontId="10" fillId="4" borderId="5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/>
    </xf>
    <xf numFmtId="0" fontId="16" fillId="4" borderId="1" xfId="0" applyFont="1" applyFill="1" applyBorder="1"/>
    <xf numFmtId="0" fontId="0" fillId="4" borderId="0" xfId="0" applyFill="1" applyBorder="1"/>
    <xf numFmtId="0" fontId="10" fillId="3" borderId="5" xfId="0" applyFont="1" applyFill="1" applyBorder="1" applyAlignment="1">
      <alignment wrapText="1"/>
    </xf>
    <xf numFmtId="0" fontId="7" fillId="3" borderId="45" xfId="0" applyFont="1" applyFill="1" applyBorder="1"/>
    <xf numFmtId="0" fontId="16" fillId="3" borderId="1" xfId="0" applyFont="1" applyFill="1" applyBorder="1"/>
    <xf numFmtId="0" fontId="9" fillId="3" borderId="0" xfId="0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2" borderId="38" xfId="1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32" xfId="0" applyFont="1" applyFill="1" applyBorder="1"/>
    <xf numFmtId="0" fontId="6" fillId="4" borderId="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9" fillId="2" borderId="44" xfId="0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7" fillId="2" borderId="44" xfId="0" applyNumberFormat="1" applyFont="1" applyFill="1" applyBorder="1" applyAlignment="1">
      <alignment horizontal="center"/>
    </xf>
    <xf numFmtId="0" fontId="9" fillId="3" borderId="29" xfId="0" applyFont="1" applyFill="1" applyBorder="1"/>
    <xf numFmtId="0" fontId="10" fillId="3" borderId="5" xfId="0" applyFont="1" applyFill="1" applyBorder="1" applyAlignment="1"/>
    <xf numFmtId="0" fontId="5" fillId="3" borderId="25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15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9" fillId="4" borderId="29" xfId="0" applyFont="1" applyFill="1" applyBorder="1"/>
    <xf numFmtId="0" fontId="10" fillId="4" borderId="5" xfId="0" applyFont="1" applyFill="1" applyBorder="1" applyAlignment="1"/>
    <xf numFmtId="0" fontId="5" fillId="4" borderId="25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5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11" fillId="3" borderId="29" xfId="0" applyFont="1" applyFill="1" applyBorder="1"/>
    <xf numFmtId="0" fontId="5" fillId="3" borderId="34" xfId="0" applyFont="1" applyFill="1" applyBorder="1" applyAlignment="1">
      <alignment horizontal="center"/>
    </xf>
    <xf numFmtId="0" fontId="5" fillId="3" borderId="34" xfId="0" applyFont="1" applyFill="1" applyBorder="1"/>
    <xf numFmtId="0" fontId="10" fillId="4" borderId="34" xfId="0" applyFont="1" applyFill="1" applyBorder="1"/>
    <xf numFmtId="0" fontId="10" fillId="3" borderId="34" xfId="0" applyFont="1" applyFill="1" applyBorder="1"/>
    <xf numFmtId="0" fontId="9" fillId="4" borderId="30" xfId="0" applyFont="1" applyFill="1" applyBorder="1"/>
    <xf numFmtId="164" fontId="6" fillId="4" borderId="45" xfId="0" applyNumberFormat="1" applyFont="1" applyFill="1" applyBorder="1" applyAlignment="1">
      <alignment horizontal="center"/>
    </xf>
    <xf numFmtId="2" fontId="6" fillId="3" borderId="44" xfId="0" applyNumberFormat="1" applyFont="1" applyFill="1" applyBorder="1" applyAlignment="1">
      <alignment horizontal="center"/>
    </xf>
    <xf numFmtId="0" fontId="12" fillId="0" borderId="43" xfId="0" applyFont="1" applyBorder="1"/>
    <xf numFmtId="0" fontId="12" fillId="2" borderId="43" xfId="0" applyFont="1" applyFill="1" applyBorder="1"/>
    <xf numFmtId="0" fontId="12" fillId="2" borderId="42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10" fillId="4" borderId="32" xfId="0" applyFont="1" applyFill="1" applyBorder="1" applyAlignment="1"/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10" fillId="0" borderId="47" xfId="0" applyFont="1" applyBorder="1"/>
    <xf numFmtId="0" fontId="7" fillId="0" borderId="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38" xfId="0" applyFont="1" applyFill="1" applyBorder="1" applyAlignment="1"/>
    <xf numFmtId="0" fontId="10" fillId="0" borderId="3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4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164" fontId="6" fillId="3" borderId="4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10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4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35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1"/>
  <sheetViews>
    <sheetView zoomScale="60" zoomScaleNormal="60" workbookViewId="0">
      <selection activeCell="E13" sqref="E13"/>
    </sheetView>
  </sheetViews>
  <sheetFormatPr defaultRowHeight="14.5" x14ac:dyDescent="0.35"/>
  <cols>
    <col min="1" max="1" width="19.81640625" customWidth="1"/>
    <col min="2" max="2" width="7.81640625" customWidth="1"/>
    <col min="3" max="3" width="14.54296875" style="5" customWidth="1"/>
    <col min="4" max="4" width="19" customWidth="1"/>
    <col min="5" max="5" width="54" customWidth="1"/>
    <col min="6" max="6" width="13.81640625" customWidth="1"/>
    <col min="7" max="7" width="13.54296875" customWidth="1"/>
    <col min="9" max="9" width="11.26953125" customWidth="1"/>
    <col min="10" max="10" width="14.26953125" customWidth="1"/>
    <col min="11" max="11" width="20.54296875" customWidth="1"/>
    <col min="12" max="12" width="11.26953125" customWidth="1"/>
    <col min="16" max="16" width="11.54296875" customWidth="1"/>
    <col min="17" max="17" width="12.26953125" customWidth="1"/>
  </cols>
  <sheetData>
    <row r="2" spans="1:19" ht="23" x14ac:dyDescent="0.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1</v>
      </c>
      <c r="H2" s="6"/>
      <c r="K2" s="8"/>
      <c r="L2" s="7"/>
      <c r="M2" s="1"/>
      <c r="N2" s="2"/>
    </row>
    <row r="3" spans="1:19" ht="15" thickBot="1" x14ac:dyDescent="0.4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ht="15.5" x14ac:dyDescent="0.35">
      <c r="A4" s="97"/>
      <c r="B4" s="97"/>
      <c r="C4" s="407" t="s">
        <v>45</v>
      </c>
      <c r="D4" s="266"/>
      <c r="E4" s="383"/>
      <c r="F4" s="110"/>
      <c r="G4" s="104"/>
      <c r="H4" s="247" t="s">
        <v>26</v>
      </c>
      <c r="I4" s="248"/>
      <c r="J4" s="249"/>
      <c r="K4" s="309" t="s">
        <v>27</v>
      </c>
      <c r="L4" s="543" t="s">
        <v>28</v>
      </c>
      <c r="M4" s="544"/>
      <c r="N4" s="544"/>
      <c r="O4" s="545"/>
      <c r="P4" s="543" t="s">
        <v>29</v>
      </c>
      <c r="Q4" s="546"/>
      <c r="R4" s="546"/>
      <c r="S4" s="547"/>
    </row>
    <row r="5" spans="1:19" ht="28.5" customHeight="1" thickBot="1" x14ac:dyDescent="0.4">
      <c r="A5" s="320" t="s">
        <v>0</v>
      </c>
      <c r="B5" s="320"/>
      <c r="C5" s="410" t="s">
        <v>46</v>
      </c>
      <c r="D5" s="392" t="s">
        <v>47</v>
      </c>
      <c r="E5" s="132" t="s">
        <v>44</v>
      </c>
      <c r="F5" s="111" t="s">
        <v>30</v>
      </c>
      <c r="G5" s="105" t="s">
        <v>43</v>
      </c>
      <c r="H5" s="250" t="s">
        <v>31</v>
      </c>
      <c r="I5" s="14" t="s">
        <v>32</v>
      </c>
      <c r="J5" s="84" t="s">
        <v>33</v>
      </c>
      <c r="K5" s="310" t="s">
        <v>34</v>
      </c>
      <c r="L5" s="250" t="s">
        <v>35</v>
      </c>
      <c r="M5" s="14" t="s">
        <v>36</v>
      </c>
      <c r="N5" s="14" t="s">
        <v>37</v>
      </c>
      <c r="O5" s="84" t="s">
        <v>38</v>
      </c>
      <c r="P5" s="250" t="s">
        <v>39</v>
      </c>
      <c r="Q5" s="14" t="s">
        <v>40</v>
      </c>
      <c r="R5" s="14" t="s">
        <v>41</v>
      </c>
      <c r="S5" s="84" t="s">
        <v>42</v>
      </c>
    </row>
    <row r="6" spans="1:19" ht="34.5" customHeight="1" x14ac:dyDescent="0.35">
      <c r="A6" s="99" t="s">
        <v>6</v>
      </c>
      <c r="B6" s="149"/>
      <c r="C6" s="141">
        <v>225</v>
      </c>
      <c r="D6" s="258" t="s">
        <v>23</v>
      </c>
      <c r="E6" s="257" t="s">
        <v>101</v>
      </c>
      <c r="F6" s="141" t="s">
        <v>92</v>
      </c>
      <c r="G6" s="505"/>
      <c r="H6" s="227">
        <v>4.5999999999999996</v>
      </c>
      <c r="I6" s="17">
        <v>13.4</v>
      </c>
      <c r="J6" s="49">
        <v>26.9</v>
      </c>
      <c r="K6" s="313">
        <v>250</v>
      </c>
      <c r="L6" s="227">
        <v>6.3</v>
      </c>
      <c r="M6" s="17">
        <v>0</v>
      </c>
      <c r="N6" s="17">
        <v>0.02</v>
      </c>
      <c r="O6" s="49">
        <v>1.6</v>
      </c>
      <c r="P6" s="227">
        <v>14.4</v>
      </c>
      <c r="Q6" s="17">
        <v>41.9</v>
      </c>
      <c r="R6" s="17">
        <v>7.2</v>
      </c>
      <c r="S6" s="49">
        <v>0.5</v>
      </c>
    </row>
    <row r="7" spans="1:19" ht="34.5" customHeight="1" x14ac:dyDescent="0.35">
      <c r="A7" s="99"/>
      <c r="B7" s="149"/>
      <c r="C7" s="137">
        <v>59</v>
      </c>
      <c r="D7" s="149" t="s">
        <v>4</v>
      </c>
      <c r="E7" s="167" t="s">
        <v>12</v>
      </c>
      <c r="F7" s="137" t="s">
        <v>93</v>
      </c>
      <c r="G7" s="237"/>
      <c r="H7" s="190">
        <v>7.8</v>
      </c>
      <c r="I7" s="15">
        <v>11.89</v>
      </c>
      <c r="J7" s="55">
        <v>26.6</v>
      </c>
      <c r="K7" s="322">
        <v>244.6</v>
      </c>
      <c r="L7" s="190">
        <v>0.23</v>
      </c>
      <c r="M7" s="15">
        <v>0</v>
      </c>
      <c r="N7" s="15">
        <v>0.02</v>
      </c>
      <c r="O7" s="55">
        <v>0.9</v>
      </c>
      <c r="P7" s="190">
        <v>47.77</v>
      </c>
      <c r="Q7" s="15">
        <v>176.5</v>
      </c>
      <c r="R7" s="15">
        <v>57.95</v>
      </c>
      <c r="S7" s="55">
        <v>1.98</v>
      </c>
    </row>
    <row r="8" spans="1:19" ht="34.5" customHeight="1" x14ac:dyDescent="0.35">
      <c r="A8" s="99"/>
      <c r="B8" s="149"/>
      <c r="C8" s="137">
        <v>113</v>
      </c>
      <c r="D8" s="149" t="s">
        <v>5</v>
      </c>
      <c r="E8" s="167" t="s">
        <v>11</v>
      </c>
      <c r="F8" s="137">
        <v>200</v>
      </c>
      <c r="G8" s="237"/>
      <c r="H8" s="227">
        <v>0.2</v>
      </c>
      <c r="I8" s="17">
        <v>0</v>
      </c>
      <c r="J8" s="49">
        <v>11</v>
      </c>
      <c r="K8" s="241">
        <v>45.6</v>
      </c>
      <c r="L8" s="227">
        <v>0</v>
      </c>
      <c r="M8" s="17">
        <v>2.6</v>
      </c>
      <c r="N8" s="17">
        <v>0</v>
      </c>
      <c r="O8" s="49">
        <v>0</v>
      </c>
      <c r="P8" s="227">
        <v>15.64</v>
      </c>
      <c r="Q8" s="17">
        <v>8.8000000000000007</v>
      </c>
      <c r="R8" s="17">
        <v>4.72</v>
      </c>
      <c r="S8" s="49">
        <v>0.8</v>
      </c>
    </row>
    <row r="9" spans="1:19" ht="34.5" customHeight="1" x14ac:dyDescent="0.35">
      <c r="A9" s="99"/>
      <c r="B9" s="197"/>
      <c r="C9" s="202">
        <v>119</v>
      </c>
      <c r="D9" s="197" t="s">
        <v>15</v>
      </c>
      <c r="E9" s="199" t="s">
        <v>48</v>
      </c>
      <c r="F9" s="138">
        <v>30</v>
      </c>
      <c r="G9" s="506"/>
      <c r="H9" s="261">
        <v>2.13</v>
      </c>
      <c r="I9" s="23">
        <v>0.21</v>
      </c>
      <c r="J9" s="57">
        <v>13.26</v>
      </c>
      <c r="K9" s="491">
        <v>72</v>
      </c>
      <c r="L9" s="261">
        <v>0.03</v>
      </c>
      <c r="M9" s="23">
        <v>0</v>
      </c>
      <c r="N9" s="23">
        <v>0</v>
      </c>
      <c r="O9" s="57">
        <v>0.05</v>
      </c>
      <c r="P9" s="261">
        <v>11.1</v>
      </c>
      <c r="Q9" s="23">
        <v>65.400000000000006</v>
      </c>
      <c r="R9" s="23">
        <v>19.5</v>
      </c>
      <c r="S9" s="57">
        <v>0.84</v>
      </c>
    </row>
    <row r="10" spans="1:19" ht="34.5" customHeight="1" x14ac:dyDescent="0.35">
      <c r="A10" s="99"/>
      <c r="B10" s="197"/>
      <c r="C10" s="138">
        <v>120</v>
      </c>
      <c r="D10" s="197" t="s">
        <v>16</v>
      </c>
      <c r="E10" s="199" t="s">
        <v>14</v>
      </c>
      <c r="F10" s="138">
        <v>20</v>
      </c>
      <c r="G10" s="506"/>
      <c r="H10" s="261">
        <v>1.1399999999999999</v>
      </c>
      <c r="I10" s="23">
        <v>0.22</v>
      </c>
      <c r="J10" s="57">
        <v>7.44</v>
      </c>
      <c r="K10" s="491">
        <v>36.26</v>
      </c>
      <c r="L10" s="261">
        <v>0.02</v>
      </c>
      <c r="M10" s="23">
        <v>0.08</v>
      </c>
      <c r="N10" s="23">
        <v>0</v>
      </c>
      <c r="O10" s="57">
        <v>0.06</v>
      </c>
      <c r="P10" s="261">
        <v>6.8</v>
      </c>
      <c r="Q10" s="23">
        <v>24</v>
      </c>
      <c r="R10" s="23">
        <v>8.1999999999999993</v>
      </c>
      <c r="S10" s="57">
        <v>0.46</v>
      </c>
    </row>
    <row r="11" spans="1:19" ht="34.5" customHeight="1" x14ac:dyDescent="0.35">
      <c r="A11" s="99"/>
      <c r="B11" s="197"/>
      <c r="C11" s="138"/>
      <c r="D11" s="197"/>
      <c r="E11" s="286" t="s">
        <v>24</v>
      </c>
      <c r="F11" s="256">
        <f>F8+F9+F10+90+205</f>
        <v>545</v>
      </c>
      <c r="G11" s="506"/>
      <c r="H11" s="194">
        <f t="shared" ref="H11:S11" si="0">H6+H7+H8+H9+H10</f>
        <v>15.869999999999997</v>
      </c>
      <c r="I11" s="39">
        <f t="shared" si="0"/>
        <v>25.72</v>
      </c>
      <c r="J11" s="78">
        <f t="shared" si="0"/>
        <v>85.2</v>
      </c>
      <c r="K11" s="107">
        <f t="shared" si="0"/>
        <v>648.46</v>
      </c>
      <c r="L11" s="194">
        <f t="shared" si="0"/>
        <v>6.58</v>
      </c>
      <c r="M11" s="39">
        <f t="shared" si="0"/>
        <v>2.68</v>
      </c>
      <c r="N11" s="39">
        <f t="shared" si="0"/>
        <v>0.04</v>
      </c>
      <c r="O11" s="78">
        <f t="shared" si="0"/>
        <v>2.61</v>
      </c>
      <c r="P11" s="194">
        <f t="shared" si="0"/>
        <v>95.71</v>
      </c>
      <c r="Q11" s="39">
        <f t="shared" si="0"/>
        <v>316.60000000000002</v>
      </c>
      <c r="R11" s="39">
        <f t="shared" si="0"/>
        <v>97.570000000000007</v>
      </c>
      <c r="S11" s="78">
        <f t="shared" si="0"/>
        <v>4.58</v>
      </c>
    </row>
    <row r="12" spans="1:19" ht="34.5" customHeight="1" thickBot="1" x14ac:dyDescent="0.4">
      <c r="A12" s="99"/>
      <c r="B12" s="268"/>
      <c r="C12" s="138"/>
      <c r="D12" s="197"/>
      <c r="E12" s="286" t="s">
        <v>25</v>
      </c>
      <c r="F12" s="138"/>
      <c r="G12" s="506"/>
      <c r="H12" s="196"/>
      <c r="I12" s="62"/>
      <c r="J12" s="119"/>
      <c r="K12" s="507">
        <f>K11/23.5</f>
        <v>27.594042553191493</v>
      </c>
      <c r="L12" s="196"/>
      <c r="M12" s="508"/>
      <c r="N12" s="508"/>
      <c r="O12" s="509"/>
      <c r="P12" s="510"/>
      <c r="Q12" s="508"/>
      <c r="R12" s="508"/>
      <c r="S12" s="509"/>
    </row>
    <row r="13" spans="1:19" ht="34.5" customHeight="1" x14ac:dyDescent="0.35">
      <c r="A13" s="100" t="s">
        <v>7</v>
      </c>
      <c r="B13" s="100"/>
      <c r="C13" s="141">
        <v>24</v>
      </c>
      <c r="D13" s="258" t="s">
        <v>8</v>
      </c>
      <c r="E13" s="234" t="s">
        <v>122</v>
      </c>
      <c r="F13" s="141">
        <v>150</v>
      </c>
      <c r="G13" s="234"/>
      <c r="H13" s="244">
        <v>0.6</v>
      </c>
      <c r="I13" s="44">
        <v>0</v>
      </c>
      <c r="J13" s="212">
        <v>16.95</v>
      </c>
      <c r="K13" s="311">
        <v>69</v>
      </c>
      <c r="L13" s="244">
        <v>0.01</v>
      </c>
      <c r="M13" s="44">
        <v>19.5</v>
      </c>
      <c r="N13" s="44">
        <v>0.04</v>
      </c>
      <c r="O13" s="212">
        <v>0</v>
      </c>
      <c r="P13" s="244">
        <v>24</v>
      </c>
      <c r="Q13" s="44">
        <v>16.5</v>
      </c>
      <c r="R13" s="44">
        <v>13.5</v>
      </c>
      <c r="S13" s="212">
        <v>3.3</v>
      </c>
    </row>
    <row r="14" spans="1:19" ht="34.5" customHeight="1" x14ac:dyDescent="0.35">
      <c r="A14" s="99"/>
      <c r="B14" s="99"/>
      <c r="C14" s="137">
        <v>30</v>
      </c>
      <c r="D14" s="149" t="s">
        <v>9</v>
      </c>
      <c r="E14" s="167" t="s">
        <v>17</v>
      </c>
      <c r="F14" s="137">
        <v>200</v>
      </c>
      <c r="G14" s="167"/>
      <c r="H14" s="227">
        <v>6</v>
      </c>
      <c r="I14" s="17">
        <v>6.28</v>
      </c>
      <c r="J14" s="49">
        <v>7.12</v>
      </c>
      <c r="K14" s="241">
        <v>109.74</v>
      </c>
      <c r="L14" s="227">
        <v>0.06</v>
      </c>
      <c r="M14" s="17">
        <v>9.92</v>
      </c>
      <c r="N14" s="17">
        <v>2.2000000000000002</v>
      </c>
      <c r="O14" s="49">
        <v>1.2</v>
      </c>
      <c r="P14" s="227">
        <v>37.1</v>
      </c>
      <c r="Q14" s="17">
        <v>79.599999999999994</v>
      </c>
      <c r="R14" s="17">
        <v>21.2</v>
      </c>
      <c r="S14" s="49">
        <v>1.2</v>
      </c>
    </row>
    <row r="15" spans="1:19" ht="34.5" customHeight="1" x14ac:dyDescent="0.35">
      <c r="A15" s="101"/>
      <c r="B15" s="101"/>
      <c r="C15" s="137">
        <v>79</v>
      </c>
      <c r="D15" s="149" t="s">
        <v>10</v>
      </c>
      <c r="E15" s="167" t="s">
        <v>18</v>
      </c>
      <c r="F15" s="137">
        <v>250</v>
      </c>
      <c r="G15" s="167"/>
      <c r="H15" s="227">
        <v>26.5</v>
      </c>
      <c r="I15" s="17">
        <v>15.5</v>
      </c>
      <c r="J15" s="49">
        <v>39.75</v>
      </c>
      <c r="K15" s="241">
        <v>404.25</v>
      </c>
      <c r="L15" s="227">
        <v>0.12</v>
      </c>
      <c r="M15" s="17">
        <v>3.1</v>
      </c>
      <c r="N15" s="17">
        <v>7.0000000000000007E-2</v>
      </c>
      <c r="O15" s="49">
        <v>0.87</v>
      </c>
      <c r="P15" s="227">
        <v>40.65</v>
      </c>
      <c r="Q15" s="17">
        <v>269.10000000000002</v>
      </c>
      <c r="R15" s="17">
        <v>61.97</v>
      </c>
      <c r="S15" s="49">
        <v>2.7</v>
      </c>
    </row>
    <row r="16" spans="1:19" ht="34.5" customHeight="1" x14ac:dyDescent="0.35">
      <c r="A16" s="101"/>
      <c r="B16" s="101"/>
      <c r="C16" s="137">
        <v>98</v>
      </c>
      <c r="D16" s="149" t="s">
        <v>20</v>
      </c>
      <c r="E16" s="167" t="s">
        <v>19</v>
      </c>
      <c r="F16" s="137">
        <v>200</v>
      </c>
      <c r="G16" s="167"/>
      <c r="H16" s="227">
        <v>0.4</v>
      </c>
      <c r="I16" s="17">
        <v>0</v>
      </c>
      <c r="J16" s="49">
        <v>27</v>
      </c>
      <c r="K16" s="241">
        <v>110</v>
      </c>
      <c r="L16" s="227">
        <v>0</v>
      </c>
      <c r="M16" s="17">
        <v>1.4</v>
      </c>
      <c r="N16" s="17">
        <v>1.4</v>
      </c>
      <c r="O16" s="49">
        <v>0.04</v>
      </c>
      <c r="P16" s="227">
        <v>12.8</v>
      </c>
      <c r="Q16" s="17">
        <v>2.2000000000000002</v>
      </c>
      <c r="R16" s="17">
        <v>1.8</v>
      </c>
      <c r="S16" s="49">
        <v>0.5</v>
      </c>
    </row>
    <row r="17" spans="1:19" ht="34.5" customHeight="1" x14ac:dyDescent="0.35">
      <c r="A17" s="101"/>
      <c r="B17" s="101"/>
      <c r="C17" s="140">
        <v>119</v>
      </c>
      <c r="D17" s="149" t="s">
        <v>15</v>
      </c>
      <c r="E17" s="167" t="s">
        <v>65</v>
      </c>
      <c r="F17" s="137">
        <v>30</v>
      </c>
      <c r="G17" s="167"/>
      <c r="H17" s="227">
        <v>2.13</v>
      </c>
      <c r="I17" s="17">
        <v>0.21</v>
      </c>
      <c r="J17" s="49">
        <v>13.26</v>
      </c>
      <c r="K17" s="241">
        <v>72</v>
      </c>
      <c r="L17" s="227">
        <v>0.03</v>
      </c>
      <c r="M17" s="17">
        <v>0</v>
      </c>
      <c r="N17" s="17">
        <v>0</v>
      </c>
      <c r="O17" s="49">
        <v>0.05</v>
      </c>
      <c r="P17" s="227">
        <v>11.1</v>
      </c>
      <c r="Q17" s="17">
        <v>65.400000000000006</v>
      </c>
      <c r="R17" s="17">
        <v>19.5</v>
      </c>
      <c r="S17" s="49">
        <v>0.84</v>
      </c>
    </row>
    <row r="18" spans="1:19" ht="34.5" customHeight="1" x14ac:dyDescent="0.35">
      <c r="A18" s="101"/>
      <c r="B18" s="101"/>
      <c r="C18" s="137">
        <v>120</v>
      </c>
      <c r="D18" s="149" t="s">
        <v>16</v>
      </c>
      <c r="E18" s="167" t="s">
        <v>22</v>
      </c>
      <c r="F18" s="137">
        <v>20</v>
      </c>
      <c r="G18" s="167"/>
      <c r="H18" s="227">
        <v>1.1399999999999999</v>
      </c>
      <c r="I18" s="17">
        <v>0.22</v>
      </c>
      <c r="J18" s="49">
        <v>7.44</v>
      </c>
      <c r="K18" s="241">
        <v>36.26</v>
      </c>
      <c r="L18" s="227">
        <v>0.02</v>
      </c>
      <c r="M18" s="17">
        <v>0.08</v>
      </c>
      <c r="N18" s="17">
        <v>0</v>
      </c>
      <c r="O18" s="49">
        <v>0.06</v>
      </c>
      <c r="P18" s="227">
        <v>6.8</v>
      </c>
      <c r="Q18" s="17">
        <v>24</v>
      </c>
      <c r="R18" s="17">
        <v>8.1999999999999993</v>
      </c>
      <c r="S18" s="49">
        <v>0.46</v>
      </c>
    </row>
    <row r="19" spans="1:19" ht="34.5" customHeight="1" x14ac:dyDescent="0.35">
      <c r="A19" s="101"/>
      <c r="B19" s="101"/>
      <c r="C19" s="215"/>
      <c r="D19" s="217"/>
      <c r="E19" s="286" t="s">
        <v>24</v>
      </c>
      <c r="F19" s="307">
        <f>SUM(F13:F18)</f>
        <v>850</v>
      </c>
      <c r="G19" s="238"/>
      <c r="H19" s="190">
        <f>SUM(H13:H18)</f>
        <v>36.770000000000003</v>
      </c>
      <c r="I19" s="15">
        <f>SUM(I13:I18)</f>
        <v>22.21</v>
      </c>
      <c r="J19" s="55">
        <f>SUM(J13:J18)</f>
        <v>111.52</v>
      </c>
      <c r="K19" s="315">
        <f>SUM(K13:K18)</f>
        <v>801.25</v>
      </c>
      <c r="L19" s="191"/>
      <c r="M19" s="18"/>
      <c r="N19" s="18"/>
      <c r="O19" s="50"/>
      <c r="P19" s="191"/>
      <c r="Q19" s="18"/>
      <c r="R19" s="18"/>
      <c r="S19" s="50"/>
    </row>
    <row r="20" spans="1:19" ht="34.5" customHeight="1" thickBot="1" x14ac:dyDescent="0.4">
      <c r="A20" s="395"/>
      <c r="B20" s="395"/>
      <c r="C20" s="318"/>
      <c r="D20" s="281"/>
      <c r="E20" s="287" t="s">
        <v>25</v>
      </c>
      <c r="F20" s="281"/>
      <c r="G20" s="301"/>
      <c r="H20" s="393"/>
      <c r="I20" s="48"/>
      <c r="J20" s="394"/>
      <c r="K20" s="316">
        <f>K19/23.5</f>
        <v>34.095744680851062</v>
      </c>
      <c r="L20" s="283"/>
      <c r="M20" s="51"/>
      <c r="N20" s="51"/>
      <c r="O20" s="52"/>
      <c r="P20" s="283"/>
      <c r="Q20" s="51"/>
      <c r="R20" s="51"/>
      <c r="S20" s="52"/>
    </row>
    <row r="21" spans="1:19" x14ac:dyDescent="0.35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</sheetData>
  <mergeCells count="2">
    <mergeCell ref="L4:O4"/>
    <mergeCell ref="P4:S4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1"/>
  <sheetViews>
    <sheetView zoomScale="80" zoomScaleNormal="80" workbookViewId="0">
      <selection activeCell="P14" sqref="P14:S26"/>
    </sheetView>
  </sheetViews>
  <sheetFormatPr defaultRowHeight="14.5" x14ac:dyDescent="0.35"/>
  <cols>
    <col min="1" max="2" width="20.7265625" customWidth="1"/>
    <col min="3" max="3" width="16.54296875" style="5" customWidth="1"/>
    <col min="4" max="4" width="19" customWidth="1"/>
    <col min="5" max="5" width="56.26953125" customWidth="1"/>
    <col min="6" max="6" width="13.816406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</cols>
  <sheetData>
    <row r="2" spans="1:19" ht="23" x14ac:dyDescent="0.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</v>
      </c>
      <c r="H2" s="6"/>
      <c r="K2" s="8"/>
      <c r="L2" s="7"/>
      <c r="M2" s="1"/>
      <c r="N2" s="2"/>
    </row>
    <row r="3" spans="1:19" ht="15" thickBot="1" x14ac:dyDescent="0.4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 thickBot="1" x14ac:dyDescent="0.4">
      <c r="A4" s="97"/>
      <c r="B4" s="420"/>
      <c r="C4" s="419" t="s">
        <v>45</v>
      </c>
      <c r="D4" s="97"/>
      <c r="E4" s="164"/>
      <c r="F4" s="407"/>
      <c r="G4" s="406"/>
      <c r="H4" s="274" t="s">
        <v>26</v>
      </c>
      <c r="I4" s="309"/>
      <c r="J4" s="239"/>
      <c r="K4" s="184" t="s">
        <v>27</v>
      </c>
      <c r="L4" s="548" t="s">
        <v>28</v>
      </c>
      <c r="M4" s="549"/>
      <c r="N4" s="549"/>
      <c r="O4" s="549"/>
      <c r="P4" s="548" t="s">
        <v>29</v>
      </c>
      <c r="Q4" s="550"/>
      <c r="R4" s="550"/>
      <c r="S4" s="551"/>
    </row>
    <row r="5" spans="1:19" s="19" customFormat="1" ht="28.5" customHeight="1" thickBot="1" x14ac:dyDescent="0.4">
      <c r="A5" s="98" t="s">
        <v>0</v>
      </c>
      <c r="B5" s="327"/>
      <c r="C5" s="111" t="s">
        <v>46</v>
      </c>
      <c r="D5" s="412" t="s">
        <v>47</v>
      </c>
      <c r="E5" s="105" t="s">
        <v>44</v>
      </c>
      <c r="F5" s="111" t="s">
        <v>30</v>
      </c>
      <c r="G5" s="105" t="s">
        <v>43</v>
      </c>
      <c r="H5" s="226" t="s">
        <v>31</v>
      </c>
      <c r="I5" s="81" t="s">
        <v>32</v>
      </c>
      <c r="J5" s="82" t="s">
        <v>33</v>
      </c>
      <c r="K5" s="185" t="s">
        <v>34</v>
      </c>
      <c r="L5" s="391" t="s">
        <v>35</v>
      </c>
      <c r="M5" s="382" t="s">
        <v>36</v>
      </c>
      <c r="N5" s="382" t="s">
        <v>37</v>
      </c>
      <c r="O5" s="413" t="s">
        <v>38</v>
      </c>
      <c r="P5" s="250" t="s">
        <v>39</v>
      </c>
      <c r="Q5" s="14" t="s">
        <v>40</v>
      </c>
      <c r="R5" s="14" t="s">
        <v>41</v>
      </c>
      <c r="S5" s="84" t="s">
        <v>42</v>
      </c>
    </row>
    <row r="6" spans="1:19" s="19" customFormat="1" ht="26.5" customHeight="1" x14ac:dyDescent="0.35">
      <c r="A6" s="99" t="s">
        <v>6</v>
      </c>
      <c r="B6" s="91"/>
      <c r="C6" s="211" t="s">
        <v>53</v>
      </c>
      <c r="D6" s="208" t="s">
        <v>23</v>
      </c>
      <c r="E6" s="257" t="s">
        <v>51</v>
      </c>
      <c r="F6" s="211">
        <v>17</v>
      </c>
      <c r="G6" s="292"/>
      <c r="H6" s="244">
        <v>1.7</v>
      </c>
      <c r="I6" s="44">
        <v>4.42</v>
      </c>
      <c r="J6" s="212">
        <v>0.85</v>
      </c>
      <c r="K6" s="213">
        <v>49.98</v>
      </c>
      <c r="L6" s="244">
        <v>0</v>
      </c>
      <c r="M6" s="44">
        <v>0.1</v>
      </c>
      <c r="N6" s="44">
        <v>0</v>
      </c>
      <c r="O6" s="59">
        <v>0</v>
      </c>
      <c r="P6" s="244">
        <v>25.16</v>
      </c>
      <c r="Q6" s="44">
        <v>18.190000000000001</v>
      </c>
      <c r="R6" s="44">
        <v>3.74</v>
      </c>
      <c r="S6" s="212">
        <v>0.1</v>
      </c>
    </row>
    <row r="7" spans="1:19" s="19" customFormat="1" ht="26.5" customHeight="1" x14ac:dyDescent="0.35">
      <c r="A7" s="99"/>
      <c r="B7" s="91"/>
      <c r="C7" s="137">
        <v>54</v>
      </c>
      <c r="D7" s="149" t="s">
        <v>77</v>
      </c>
      <c r="E7" s="173" t="s">
        <v>50</v>
      </c>
      <c r="F7" s="137">
        <v>150</v>
      </c>
      <c r="G7" s="133"/>
      <c r="H7" s="261">
        <v>7.2</v>
      </c>
      <c r="I7" s="23">
        <v>5.0999999999999996</v>
      </c>
      <c r="J7" s="57">
        <v>33.9</v>
      </c>
      <c r="K7" s="189">
        <v>210.3</v>
      </c>
      <c r="L7" s="261">
        <v>0.21</v>
      </c>
      <c r="M7" s="23">
        <v>0</v>
      </c>
      <c r="N7" s="23">
        <v>0</v>
      </c>
      <c r="O7" s="24">
        <v>1.74</v>
      </c>
      <c r="P7" s="261">
        <v>14.55</v>
      </c>
      <c r="Q7" s="23">
        <v>208.87</v>
      </c>
      <c r="R7" s="23">
        <v>139.99</v>
      </c>
      <c r="S7" s="57">
        <v>4.68</v>
      </c>
    </row>
    <row r="8" spans="1:19" s="19" customFormat="1" ht="44.25" customHeight="1" x14ac:dyDescent="0.35">
      <c r="A8" s="99"/>
      <c r="B8" s="91"/>
      <c r="C8" s="137">
        <v>58</v>
      </c>
      <c r="D8" s="149" t="s">
        <v>10</v>
      </c>
      <c r="E8" s="165" t="s">
        <v>49</v>
      </c>
      <c r="F8" s="137">
        <v>90</v>
      </c>
      <c r="G8" s="133"/>
      <c r="H8" s="227">
        <v>12.4</v>
      </c>
      <c r="I8" s="17">
        <v>14.03</v>
      </c>
      <c r="J8" s="49">
        <v>2.56</v>
      </c>
      <c r="K8" s="186">
        <v>188.2</v>
      </c>
      <c r="L8" s="227">
        <v>7.0000000000000007E-2</v>
      </c>
      <c r="M8" s="17">
        <v>20.3</v>
      </c>
      <c r="N8" s="17">
        <v>0.03</v>
      </c>
      <c r="O8" s="21">
        <v>2.2999999999999998</v>
      </c>
      <c r="P8" s="227">
        <v>18.100000000000001</v>
      </c>
      <c r="Q8" s="17">
        <v>104.3</v>
      </c>
      <c r="R8" s="17">
        <v>18</v>
      </c>
      <c r="S8" s="49">
        <v>1.2</v>
      </c>
    </row>
    <row r="9" spans="1:19" s="19" customFormat="1" ht="37.5" customHeight="1" x14ac:dyDescent="0.35">
      <c r="A9" s="99"/>
      <c r="B9" s="91"/>
      <c r="C9" s="139">
        <v>104</v>
      </c>
      <c r="D9" s="235" t="s">
        <v>20</v>
      </c>
      <c r="E9" s="225" t="s">
        <v>89</v>
      </c>
      <c r="F9" s="178">
        <v>200</v>
      </c>
      <c r="G9" s="106"/>
      <c r="H9" s="227">
        <v>0</v>
      </c>
      <c r="I9" s="17">
        <v>0</v>
      </c>
      <c r="J9" s="49">
        <v>19.2</v>
      </c>
      <c r="K9" s="186">
        <v>76.8</v>
      </c>
      <c r="L9" s="227">
        <v>0.16</v>
      </c>
      <c r="M9" s="17">
        <v>9.16</v>
      </c>
      <c r="N9" s="17">
        <v>0.12</v>
      </c>
      <c r="O9" s="21">
        <v>0.8</v>
      </c>
      <c r="P9" s="227">
        <v>0.76</v>
      </c>
      <c r="Q9" s="17">
        <v>0</v>
      </c>
      <c r="R9" s="17">
        <v>0</v>
      </c>
      <c r="S9" s="49">
        <v>0</v>
      </c>
    </row>
    <row r="10" spans="1:19" s="19" customFormat="1" ht="26.5" customHeight="1" x14ac:dyDescent="0.35">
      <c r="A10" s="99"/>
      <c r="B10" s="91"/>
      <c r="C10" s="140">
        <v>119</v>
      </c>
      <c r="D10" s="149" t="s">
        <v>15</v>
      </c>
      <c r="E10" s="173" t="s">
        <v>21</v>
      </c>
      <c r="F10" s="137">
        <v>30</v>
      </c>
      <c r="G10" s="133"/>
      <c r="H10" s="227">
        <v>2.13</v>
      </c>
      <c r="I10" s="17">
        <v>0.21</v>
      </c>
      <c r="J10" s="49">
        <v>13.26</v>
      </c>
      <c r="K10" s="187">
        <v>72</v>
      </c>
      <c r="L10" s="227">
        <v>0.03</v>
      </c>
      <c r="M10" s="17">
        <v>0</v>
      </c>
      <c r="N10" s="17">
        <v>0</v>
      </c>
      <c r="O10" s="21">
        <v>0.05</v>
      </c>
      <c r="P10" s="227">
        <v>11.1</v>
      </c>
      <c r="Q10" s="17">
        <v>65.400000000000006</v>
      </c>
      <c r="R10" s="17">
        <v>19.5</v>
      </c>
      <c r="S10" s="49">
        <v>0.84</v>
      </c>
    </row>
    <row r="11" spans="1:19" s="19" customFormat="1" ht="26.5" customHeight="1" x14ac:dyDescent="0.35">
      <c r="A11" s="99"/>
      <c r="B11" s="91"/>
      <c r="C11" s="137">
        <v>120</v>
      </c>
      <c r="D11" s="149" t="s">
        <v>16</v>
      </c>
      <c r="E11" s="173" t="s">
        <v>54</v>
      </c>
      <c r="F11" s="137">
        <v>20</v>
      </c>
      <c r="G11" s="133"/>
      <c r="H11" s="227">
        <v>1.1399999999999999</v>
      </c>
      <c r="I11" s="17">
        <v>0.22</v>
      </c>
      <c r="J11" s="49">
        <v>7.44</v>
      </c>
      <c r="K11" s="187">
        <v>36.26</v>
      </c>
      <c r="L11" s="227">
        <v>0.02</v>
      </c>
      <c r="M11" s="17">
        <v>0.08</v>
      </c>
      <c r="N11" s="17">
        <v>0</v>
      </c>
      <c r="O11" s="21">
        <v>0.06</v>
      </c>
      <c r="P11" s="227">
        <v>6.8</v>
      </c>
      <c r="Q11" s="17">
        <v>24</v>
      </c>
      <c r="R11" s="17">
        <v>8.1999999999999993</v>
      </c>
      <c r="S11" s="49">
        <v>0.46</v>
      </c>
    </row>
    <row r="12" spans="1:19" s="19" customFormat="1" ht="26.5" customHeight="1" x14ac:dyDescent="0.35">
      <c r="A12" s="99"/>
      <c r="B12" s="91"/>
      <c r="C12" s="137"/>
      <c r="D12" s="149"/>
      <c r="E12" s="285" t="s">
        <v>24</v>
      </c>
      <c r="F12" s="307">
        <f>SUM(F6:F11)</f>
        <v>507</v>
      </c>
      <c r="G12" s="133"/>
      <c r="H12" s="227">
        <f t="shared" ref="H12:S12" si="0">SUM(H6:H11)</f>
        <v>24.57</v>
      </c>
      <c r="I12" s="17">
        <f t="shared" si="0"/>
        <v>23.979999999999997</v>
      </c>
      <c r="J12" s="49">
        <f t="shared" si="0"/>
        <v>77.210000000000008</v>
      </c>
      <c r="K12" s="380">
        <f t="shared" si="0"/>
        <v>633.54</v>
      </c>
      <c r="L12" s="227">
        <f t="shared" si="0"/>
        <v>0.4900000000000001</v>
      </c>
      <c r="M12" s="17">
        <f t="shared" si="0"/>
        <v>29.64</v>
      </c>
      <c r="N12" s="17">
        <f t="shared" si="0"/>
        <v>0.15</v>
      </c>
      <c r="O12" s="21">
        <f t="shared" si="0"/>
        <v>4.9499999999999993</v>
      </c>
      <c r="P12" s="227">
        <f t="shared" si="0"/>
        <v>76.47</v>
      </c>
      <c r="Q12" s="17">
        <f t="shared" si="0"/>
        <v>420.76</v>
      </c>
      <c r="R12" s="17">
        <f t="shared" si="0"/>
        <v>189.43</v>
      </c>
      <c r="S12" s="49">
        <f t="shared" si="0"/>
        <v>7.2799999999999994</v>
      </c>
    </row>
    <row r="13" spans="1:19" s="19" customFormat="1" ht="26.5" customHeight="1" thickBot="1" x14ac:dyDescent="0.4">
      <c r="A13" s="396"/>
      <c r="B13" s="91"/>
      <c r="C13" s="370"/>
      <c r="D13" s="321"/>
      <c r="E13" s="287" t="s">
        <v>25</v>
      </c>
      <c r="F13" s="370"/>
      <c r="G13" s="369"/>
      <c r="H13" s="495"/>
      <c r="I13" s="493"/>
      <c r="J13" s="494"/>
      <c r="K13" s="379">
        <f>K12/23.5</f>
        <v>26.959148936170212</v>
      </c>
      <c r="L13" s="495"/>
      <c r="M13" s="493"/>
      <c r="N13" s="493"/>
      <c r="O13" s="496"/>
      <c r="P13" s="495"/>
      <c r="Q13" s="493"/>
      <c r="R13" s="493"/>
      <c r="S13" s="494"/>
    </row>
    <row r="14" spans="1:19" s="19" customFormat="1" ht="26.5" customHeight="1" x14ac:dyDescent="0.35">
      <c r="A14" s="146" t="s">
        <v>7</v>
      </c>
      <c r="B14" s="258"/>
      <c r="C14" s="411">
        <v>135</v>
      </c>
      <c r="D14" s="404" t="s">
        <v>23</v>
      </c>
      <c r="E14" s="171" t="s">
        <v>63</v>
      </c>
      <c r="F14" s="151">
        <v>60</v>
      </c>
      <c r="G14" s="251"/>
      <c r="H14" s="367">
        <v>1.2</v>
      </c>
      <c r="I14" s="60">
        <v>5.4</v>
      </c>
      <c r="J14" s="61">
        <v>5.16</v>
      </c>
      <c r="K14" s="260">
        <v>73.2</v>
      </c>
      <c r="L14" s="367">
        <v>0.01</v>
      </c>
      <c r="M14" s="60">
        <v>4.2</v>
      </c>
      <c r="N14" s="60">
        <v>0.55000000000000004</v>
      </c>
      <c r="O14" s="408">
        <v>0</v>
      </c>
      <c r="P14" s="367">
        <v>24.6</v>
      </c>
      <c r="Q14" s="60">
        <v>40.200000000000003</v>
      </c>
      <c r="R14" s="60">
        <v>21</v>
      </c>
      <c r="S14" s="61">
        <v>4.2</v>
      </c>
    </row>
    <row r="15" spans="1:19" s="19" customFormat="1" ht="26.5" customHeight="1" x14ac:dyDescent="0.35">
      <c r="A15" s="145"/>
      <c r="B15" s="197"/>
      <c r="C15" s="148">
        <v>36</v>
      </c>
      <c r="D15" s="197" t="s">
        <v>9</v>
      </c>
      <c r="E15" s="272" t="s">
        <v>55</v>
      </c>
      <c r="F15" s="138">
        <v>200</v>
      </c>
      <c r="G15" s="199"/>
      <c r="H15" s="233">
        <v>5</v>
      </c>
      <c r="I15" s="95">
        <v>8.6</v>
      </c>
      <c r="J15" s="200">
        <v>12.6</v>
      </c>
      <c r="K15" s="405">
        <v>147.80000000000001</v>
      </c>
      <c r="L15" s="233">
        <v>0.1</v>
      </c>
      <c r="M15" s="95">
        <v>10.08</v>
      </c>
      <c r="N15" s="95">
        <v>0</v>
      </c>
      <c r="O15" s="96">
        <v>1.1000000000000001</v>
      </c>
      <c r="P15" s="233">
        <v>41.98</v>
      </c>
      <c r="Q15" s="95">
        <v>122.08</v>
      </c>
      <c r="R15" s="95">
        <v>36.96</v>
      </c>
      <c r="S15" s="200">
        <v>11.18</v>
      </c>
    </row>
    <row r="16" spans="1:19" s="19" customFormat="1" ht="26.5" customHeight="1" x14ac:dyDescent="0.35">
      <c r="A16" s="113"/>
      <c r="B16" s="224" t="s">
        <v>85</v>
      </c>
      <c r="C16" s="154">
        <v>90</v>
      </c>
      <c r="D16" s="222" t="s">
        <v>10</v>
      </c>
      <c r="E16" s="348" t="s">
        <v>106</v>
      </c>
      <c r="F16" s="355">
        <v>90</v>
      </c>
      <c r="G16" s="158"/>
      <c r="H16" s="232">
        <v>15.21</v>
      </c>
      <c r="I16" s="64">
        <v>14.04</v>
      </c>
      <c r="J16" s="87">
        <v>8.91</v>
      </c>
      <c r="K16" s="361">
        <v>222.75</v>
      </c>
      <c r="L16" s="232">
        <v>0.37</v>
      </c>
      <c r="M16" s="64">
        <v>0.09</v>
      </c>
      <c r="N16" s="64">
        <v>0</v>
      </c>
      <c r="O16" s="65">
        <v>0.49</v>
      </c>
      <c r="P16" s="232">
        <v>54.18</v>
      </c>
      <c r="Q16" s="64">
        <v>117.54</v>
      </c>
      <c r="R16" s="64">
        <v>24.8</v>
      </c>
      <c r="S16" s="87">
        <v>1.6</v>
      </c>
    </row>
    <row r="17" spans="1:19" s="19" customFormat="1" ht="26.5" customHeight="1" x14ac:dyDescent="0.35">
      <c r="A17" s="113"/>
      <c r="B17" s="454" t="s">
        <v>87</v>
      </c>
      <c r="C17" s="156">
        <v>88</v>
      </c>
      <c r="D17" s="223" t="s">
        <v>10</v>
      </c>
      <c r="E17" s="349" t="s">
        <v>110</v>
      </c>
      <c r="F17" s="356">
        <v>90</v>
      </c>
      <c r="G17" s="159"/>
      <c r="H17" s="422">
        <v>18</v>
      </c>
      <c r="I17" s="93">
        <v>15.58</v>
      </c>
      <c r="J17" s="423">
        <v>2.89</v>
      </c>
      <c r="K17" s="520">
        <v>232.83</v>
      </c>
      <c r="L17" s="422">
        <v>0.05</v>
      </c>
      <c r="M17" s="93">
        <v>0.55000000000000004</v>
      </c>
      <c r="N17" s="93">
        <v>0</v>
      </c>
      <c r="O17" s="94">
        <v>0.82</v>
      </c>
      <c r="P17" s="422">
        <v>11.7</v>
      </c>
      <c r="Q17" s="93">
        <v>170.76</v>
      </c>
      <c r="R17" s="93">
        <v>22.04</v>
      </c>
      <c r="S17" s="423">
        <v>2.4700000000000002</v>
      </c>
    </row>
    <row r="18" spans="1:19" s="19" customFormat="1" ht="33" customHeight="1" x14ac:dyDescent="0.35">
      <c r="A18" s="113"/>
      <c r="B18" s="224" t="s">
        <v>85</v>
      </c>
      <c r="C18" s="154">
        <v>218</v>
      </c>
      <c r="D18" s="222" t="s">
        <v>56</v>
      </c>
      <c r="E18" s="440" t="s">
        <v>109</v>
      </c>
      <c r="F18" s="176">
        <v>150</v>
      </c>
      <c r="G18" s="359"/>
      <c r="H18" s="302">
        <v>4.1399999999999997</v>
      </c>
      <c r="I18" s="73">
        <v>10.86</v>
      </c>
      <c r="J18" s="74">
        <v>18.64</v>
      </c>
      <c r="K18" s="414">
        <v>189</v>
      </c>
      <c r="L18" s="302">
        <v>0.15</v>
      </c>
      <c r="M18" s="73">
        <v>13.75</v>
      </c>
      <c r="N18" s="73">
        <v>0.21</v>
      </c>
      <c r="O18" s="117">
        <v>0.37</v>
      </c>
      <c r="P18" s="302">
        <v>72.209999999999994</v>
      </c>
      <c r="Q18" s="73">
        <v>101.37</v>
      </c>
      <c r="R18" s="73">
        <v>42.64</v>
      </c>
      <c r="S18" s="74">
        <v>1.6</v>
      </c>
    </row>
    <row r="19" spans="1:19" s="19" customFormat="1" ht="33" customHeight="1" x14ac:dyDescent="0.35">
      <c r="A19" s="113"/>
      <c r="B19" s="454" t="s">
        <v>87</v>
      </c>
      <c r="C19" s="156">
        <v>205</v>
      </c>
      <c r="D19" s="223" t="s">
        <v>56</v>
      </c>
      <c r="E19" s="436" t="s">
        <v>111</v>
      </c>
      <c r="F19" s="177">
        <v>150</v>
      </c>
      <c r="G19" s="358"/>
      <c r="H19" s="229">
        <v>4.1399999999999997</v>
      </c>
      <c r="I19" s="76">
        <v>10.86</v>
      </c>
      <c r="J19" s="115">
        <v>18.64</v>
      </c>
      <c r="K19" s="521">
        <v>189</v>
      </c>
      <c r="L19" s="229">
        <v>0.15</v>
      </c>
      <c r="M19" s="76">
        <v>13.75</v>
      </c>
      <c r="N19" s="76">
        <v>0.01</v>
      </c>
      <c r="O19" s="437">
        <v>0.37</v>
      </c>
      <c r="P19" s="229">
        <v>72.209999999999994</v>
      </c>
      <c r="Q19" s="76">
        <v>101.37</v>
      </c>
      <c r="R19" s="76">
        <v>42.64</v>
      </c>
      <c r="S19" s="115">
        <v>1.6</v>
      </c>
    </row>
    <row r="20" spans="1:19" s="19" customFormat="1" ht="51" customHeight="1" x14ac:dyDescent="0.35">
      <c r="A20" s="113"/>
      <c r="B20" s="214"/>
      <c r="C20" s="148">
        <v>219</v>
      </c>
      <c r="D20" s="197" t="s">
        <v>20</v>
      </c>
      <c r="E20" s="272" t="s">
        <v>102</v>
      </c>
      <c r="F20" s="138">
        <v>200</v>
      </c>
      <c r="G20" s="199"/>
      <c r="H20" s="261">
        <v>0</v>
      </c>
      <c r="I20" s="23">
        <v>0</v>
      </c>
      <c r="J20" s="57">
        <v>25</v>
      </c>
      <c r="K20" s="491">
        <v>100</v>
      </c>
      <c r="L20" s="261">
        <v>0</v>
      </c>
      <c r="M20" s="23">
        <v>5.48</v>
      </c>
      <c r="N20" s="23">
        <v>0</v>
      </c>
      <c r="O20" s="24">
        <v>0.57999999999999996</v>
      </c>
      <c r="P20" s="261">
        <v>0.4</v>
      </c>
      <c r="Q20" s="23">
        <v>0</v>
      </c>
      <c r="R20" s="23">
        <v>0</v>
      </c>
      <c r="S20" s="57">
        <v>0.04</v>
      </c>
    </row>
    <row r="21" spans="1:19" s="19" customFormat="1" ht="26.5" customHeight="1" x14ac:dyDescent="0.35">
      <c r="A21" s="113"/>
      <c r="B21" s="214"/>
      <c r="C21" s="449">
        <v>119</v>
      </c>
      <c r="D21" s="197" t="s">
        <v>15</v>
      </c>
      <c r="E21" s="201" t="s">
        <v>65</v>
      </c>
      <c r="F21" s="138">
        <v>30</v>
      </c>
      <c r="G21" s="162"/>
      <c r="H21" s="261">
        <v>2.13</v>
      </c>
      <c r="I21" s="23">
        <v>0.21</v>
      </c>
      <c r="J21" s="57">
        <v>13.26</v>
      </c>
      <c r="K21" s="491">
        <v>72</v>
      </c>
      <c r="L21" s="261">
        <v>0.03</v>
      </c>
      <c r="M21" s="23">
        <v>0</v>
      </c>
      <c r="N21" s="23">
        <v>0</v>
      </c>
      <c r="O21" s="24">
        <v>0.05</v>
      </c>
      <c r="P21" s="261">
        <v>11.1</v>
      </c>
      <c r="Q21" s="23">
        <v>65.400000000000006</v>
      </c>
      <c r="R21" s="23">
        <v>19.5</v>
      </c>
      <c r="S21" s="57">
        <v>0.84</v>
      </c>
    </row>
    <row r="22" spans="1:19" s="19" customFormat="1" ht="26.5" customHeight="1" x14ac:dyDescent="0.35">
      <c r="A22" s="113"/>
      <c r="B22" s="214"/>
      <c r="C22" s="148">
        <v>120</v>
      </c>
      <c r="D22" s="197" t="s">
        <v>16</v>
      </c>
      <c r="E22" s="201" t="s">
        <v>54</v>
      </c>
      <c r="F22" s="138">
        <v>20</v>
      </c>
      <c r="G22" s="162"/>
      <c r="H22" s="261">
        <v>1.1399999999999999</v>
      </c>
      <c r="I22" s="23">
        <v>0.22</v>
      </c>
      <c r="J22" s="57">
        <v>7.44</v>
      </c>
      <c r="K22" s="491">
        <v>36.26</v>
      </c>
      <c r="L22" s="261">
        <v>0.02</v>
      </c>
      <c r="M22" s="23">
        <v>0.08</v>
      </c>
      <c r="N22" s="23">
        <v>0</v>
      </c>
      <c r="O22" s="24">
        <v>0.06</v>
      </c>
      <c r="P22" s="261">
        <v>6.8</v>
      </c>
      <c r="Q22" s="23">
        <v>24</v>
      </c>
      <c r="R22" s="23">
        <v>8.1999999999999993</v>
      </c>
      <c r="S22" s="57">
        <v>0.46</v>
      </c>
    </row>
    <row r="23" spans="1:19" s="19" customFormat="1" ht="26.5" customHeight="1" x14ac:dyDescent="0.35">
      <c r="A23" s="113"/>
      <c r="B23" s="224" t="s">
        <v>85</v>
      </c>
      <c r="C23" s="450"/>
      <c r="D23" s="224"/>
      <c r="E23" s="350" t="s">
        <v>24</v>
      </c>
      <c r="F23" s="424">
        <f>F14+F15+F16+F18+F20+F21+F22</f>
        <v>750</v>
      </c>
      <c r="G23" s="512"/>
      <c r="H23" s="516">
        <f t="shared" ref="H23:S23" si="1">H14+H15+H16+H18+H20+H21+H22</f>
        <v>28.82</v>
      </c>
      <c r="I23" s="514">
        <f t="shared" si="1"/>
        <v>39.33</v>
      </c>
      <c r="J23" s="517">
        <f t="shared" si="1"/>
        <v>91.01</v>
      </c>
      <c r="K23" s="522">
        <f t="shared" si="1"/>
        <v>841.01</v>
      </c>
      <c r="L23" s="516">
        <f t="shared" si="1"/>
        <v>0.68</v>
      </c>
      <c r="M23" s="514">
        <f t="shared" si="1"/>
        <v>33.68</v>
      </c>
      <c r="N23" s="514">
        <f t="shared" si="1"/>
        <v>0.76</v>
      </c>
      <c r="O23" s="525">
        <f t="shared" si="1"/>
        <v>2.65</v>
      </c>
      <c r="P23" s="516">
        <f t="shared" si="1"/>
        <v>211.26999999999998</v>
      </c>
      <c r="Q23" s="514">
        <f t="shared" si="1"/>
        <v>470.59000000000003</v>
      </c>
      <c r="R23" s="514">
        <f t="shared" si="1"/>
        <v>153.1</v>
      </c>
      <c r="S23" s="517">
        <f t="shared" si="1"/>
        <v>19.920000000000002</v>
      </c>
    </row>
    <row r="24" spans="1:19" s="19" customFormat="1" ht="26.5" customHeight="1" x14ac:dyDescent="0.35">
      <c r="A24" s="113"/>
      <c r="B24" s="454" t="s">
        <v>87</v>
      </c>
      <c r="C24" s="451"/>
      <c r="D24" s="399"/>
      <c r="E24" s="425" t="s">
        <v>24</v>
      </c>
      <c r="F24" s="426">
        <f>F14+F15+F17+F19+F20+F21+F22</f>
        <v>750</v>
      </c>
      <c r="G24" s="513"/>
      <c r="H24" s="518">
        <f t="shared" ref="H24:S24" si="2">H14+H15+H17+H19+H20+H21+H22</f>
        <v>31.61</v>
      </c>
      <c r="I24" s="515">
        <f t="shared" si="2"/>
        <v>40.869999999999997</v>
      </c>
      <c r="J24" s="519">
        <f t="shared" si="2"/>
        <v>84.99</v>
      </c>
      <c r="K24" s="523">
        <f t="shared" si="2"/>
        <v>851.09</v>
      </c>
      <c r="L24" s="518">
        <f t="shared" si="2"/>
        <v>0.36</v>
      </c>
      <c r="M24" s="515">
        <f t="shared" si="2"/>
        <v>34.14</v>
      </c>
      <c r="N24" s="515">
        <f t="shared" si="2"/>
        <v>0.56000000000000005</v>
      </c>
      <c r="O24" s="526">
        <f t="shared" si="2"/>
        <v>2.98</v>
      </c>
      <c r="P24" s="518">
        <f t="shared" si="2"/>
        <v>168.79000000000002</v>
      </c>
      <c r="Q24" s="515">
        <f t="shared" si="2"/>
        <v>523.80999999999995</v>
      </c>
      <c r="R24" s="515">
        <f t="shared" si="2"/>
        <v>150.33999999999997</v>
      </c>
      <c r="S24" s="519">
        <f t="shared" si="2"/>
        <v>20.79</v>
      </c>
    </row>
    <row r="25" spans="1:19" s="19" customFormat="1" ht="26.5" customHeight="1" thickBot="1" x14ac:dyDescent="0.4">
      <c r="A25" s="113"/>
      <c r="B25" s="224" t="s">
        <v>85</v>
      </c>
      <c r="C25" s="452"/>
      <c r="D25" s="398"/>
      <c r="E25" s="441" t="s">
        <v>25</v>
      </c>
      <c r="F25" s="427"/>
      <c r="G25" s="428"/>
      <c r="H25" s="192"/>
      <c r="I25" s="25"/>
      <c r="J25" s="75"/>
      <c r="K25" s="524">
        <f>K23/23.5</f>
        <v>35.787659574468087</v>
      </c>
      <c r="L25" s="192"/>
      <c r="M25" s="25"/>
      <c r="N25" s="25"/>
      <c r="O25" s="116"/>
      <c r="P25" s="192"/>
      <c r="Q25" s="25"/>
      <c r="R25" s="25"/>
      <c r="S25" s="75"/>
    </row>
    <row r="26" spans="1:19" s="19" customFormat="1" ht="26.5" customHeight="1" thickBot="1" x14ac:dyDescent="0.4">
      <c r="A26" s="147"/>
      <c r="B26" s="220" t="s">
        <v>87</v>
      </c>
      <c r="C26" s="453"/>
      <c r="D26" s="220"/>
      <c r="E26" s="353" t="s">
        <v>25</v>
      </c>
      <c r="F26" s="180"/>
      <c r="G26" s="360"/>
      <c r="H26" s="430"/>
      <c r="I26" s="431"/>
      <c r="J26" s="432"/>
      <c r="K26" s="486">
        <f>K24/23.5</f>
        <v>36.216595744680852</v>
      </c>
      <c r="L26" s="193"/>
      <c r="M26" s="433"/>
      <c r="N26" s="433"/>
      <c r="O26" s="434"/>
      <c r="P26" s="193"/>
      <c r="Q26" s="433"/>
      <c r="R26" s="433"/>
      <c r="S26" s="435"/>
    </row>
    <row r="27" spans="1:19" s="130" customFormat="1" ht="26.5" customHeight="1" x14ac:dyDescent="0.35">
      <c r="A27" s="387"/>
      <c r="B27" s="387"/>
      <c r="C27" s="388"/>
      <c r="D27" s="387"/>
      <c r="E27" s="389"/>
      <c r="F27" s="387"/>
      <c r="G27" s="387"/>
      <c r="H27" s="387"/>
      <c r="I27" s="387"/>
      <c r="J27" s="387"/>
      <c r="K27" s="390"/>
      <c r="L27" s="387"/>
      <c r="M27" s="387"/>
      <c r="N27" s="387"/>
      <c r="O27" s="387"/>
      <c r="P27" s="387"/>
      <c r="Q27" s="387"/>
      <c r="R27" s="387"/>
      <c r="S27" s="387"/>
    </row>
    <row r="28" spans="1:19" s="130" customFormat="1" ht="26.5" customHeight="1" x14ac:dyDescent="0.35">
      <c r="A28" s="442" t="s">
        <v>79</v>
      </c>
      <c r="B28" s="421"/>
      <c r="C28" s="443"/>
      <c r="D28" s="387"/>
      <c r="E28" s="389"/>
      <c r="F28" s="387"/>
      <c r="G28" s="387"/>
      <c r="H28" s="387"/>
      <c r="I28" s="387"/>
      <c r="J28" s="387"/>
      <c r="K28" s="390"/>
      <c r="L28" s="387"/>
      <c r="M28" s="387"/>
      <c r="N28" s="387"/>
      <c r="O28" s="387"/>
      <c r="P28" s="387"/>
      <c r="Q28" s="387"/>
      <c r="R28" s="387"/>
      <c r="S28" s="387"/>
    </row>
    <row r="29" spans="1:19" x14ac:dyDescent="0.35">
      <c r="A29" s="438" t="s">
        <v>80</v>
      </c>
      <c r="B29" s="439"/>
      <c r="C29" s="11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35">
      <c r="A30" s="11"/>
      <c r="B30" s="11"/>
      <c r="C30" s="38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35">
      <c r="A31" s="11"/>
      <c r="B31" s="11"/>
      <c r="C31" s="38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35">
      <c r="A32" s="11"/>
      <c r="B32" s="11"/>
      <c r="C32" s="38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35">
      <c r="A33" s="11"/>
      <c r="B33" s="11"/>
      <c r="C33" s="38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35">
      <c r="A34" s="11"/>
      <c r="B34" s="11"/>
      <c r="C34" s="38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35">
      <c r="A35" s="11"/>
      <c r="B35" s="11"/>
      <c r="C35" s="38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35">
      <c r="A36" s="11"/>
      <c r="B36" s="11"/>
      <c r="C36" s="38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35">
      <c r="A37" s="11"/>
      <c r="B37" s="11"/>
      <c r="C37" s="38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35">
      <c r="A38" s="11"/>
      <c r="B38" s="11"/>
      <c r="C38" s="38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35">
      <c r="A39" s="11"/>
      <c r="B39" s="11"/>
      <c r="C39" s="38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35">
      <c r="A40" s="11"/>
      <c r="B40" s="11"/>
      <c r="C40" s="38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35">
      <c r="A41" s="385"/>
      <c r="B41" s="385"/>
      <c r="C41" s="386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5" x14ac:dyDescent="0.35"/>
  <cols>
    <col min="1" max="1" width="19.7265625" customWidth="1"/>
    <col min="2" max="2" width="16.1796875" style="5" customWidth="1"/>
    <col min="3" max="3" width="19" customWidth="1"/>
    <col min="4" max="4" width="54.26953125" customWidth="1"/>
    <col min="5" max="5" width="13.81640625" customWidth="1"/>
    <col min="6" max="6" width="10.81640625" customWidth="1"/>
    <col min="8" max="8" width="11.26953125" customWidth="1"/>
    <col min="9" max="9" width="12.81640625" customWidth="1"/>
    <col min="10" max="10" width="20.7265625" customWidth="1"/>
    <col min="11" max="11" width="11.26953125" customWidth="1"/>
  </cols>
  <sheetData>
    <row r="2" spans="1:19" ht="23" x14ac:dyDescent="0.5">
      <c r="A2" s="6" t="s">
        <v>1</v>
      </c>
      <c r="B2" s="7"/>
      <c r="C2" s="6" t="s">
        <v>3</v>
      </c>
      <c r="D2" s="6"/>
      <c r="E2" s="8" t="s">
        <v>2</v>
      </c>
      <c r="F2" s="122">
        <v>3</v>
      </c>
      <c r="G2" s="6"/>
      <c r="J2" s="8"/>
      <c r="K2" s="7"/>
      <c r="L2" s="1"/>
      <c r="M2" s="2"/>
    </row>
    <row r="3" spans="1:19" ht="15" thickBo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9" customFormat="1" ht="21.75" customHeight="1" x14ac:dyDescent="0.35">
      <c r="A4" s="143"/>
      <c r="B4" s="110" t="s">
        <v>45</v>
      </c>
      <c r="C4" s="109"/>
      <c r="D4" s="153"/>
      <c r="E4" s="104"/>
      <c r="F4" s="110"/>
      <c r="G4" s="79" t="s">
        <v>26</v>
      </c>
      <c r="H4" s="79"/>
      <c r="I4" s="79"/>
      <c r="J4" s="184" t="s">
        <v>27</v>
      </c>
      <c r="K4" s="552" t="s">
        <v>28</v>
      </c>
      <c r="L4" s="553"/>
      <c r="M4" s="553"/>
      <c r="N4" s="554"/>
      <c r="O4" s="555" t="s">
        <v>29</v>
      </c>
      <c r="P4" s="555"/>
      <c r="Q4" s="555"/>
      <c r="R4" s="556"/>
    </row>
    <row r="5" spans="1:19" s="19" customFormat="1" ht="28.5" customHeight="1" thickBot="1" x14ac:dyDescent="0.4">
      <c r="A5" s="144" t="s">
        <v>0</v>
      </c>
      <c r="B5" s="111" t="s">
        <v>46</v>
      </c>
      <c r="C5" s="327" t="s">
        <v>47</v>
      </c>
      <c r="D5" s="111" t="s">
        <v>44</v>
      </c>
      <c r="E5" s="105" t="s">
        <v>30</v>
      </c>
      <c r="F5" s="111" t="s">
        <v>43</v>
      </c>
      <c r="G5" s="80" t="s">
        <v>31</v>
      </c>
      <c r="H5" s="81" t="s">
        <v>32</v>
      </c>
      <c r="I5" s="182" t="s">
        <v>33</v>
      </c>
      <c r="J5" s="185" t="s">
        <v>34</v>
      </c>
      <c r="K5" s="226" t="s">
        <v>35</v>
      </c>
      <c r="L5" s="81" t="s">
        <v>36</v>
      </c>
      <c r="M5" s="81" t="s">
        <v>37</v>
      </c>
      <c r="N5" s="82" t="s">
        <v>38</v>
      </c>
      <c r="O5" s="80" t="s">
        <v>39</v>
      </c>
      <c r="P5" s="81" t="s">
        <v>40</v>
      </c>
      <c r="Q5" s="81" t="s">
        <v>41</v>
      </c>
      <c r="R5" s="82" t="s">
        <v>42</v>
      </c>
    </row>
    <row r="6" spans="1:19" s="19" customFormat="1" ht="37.5" customHeight="1" x14ac:dyDescent="0.35">
      <c r="A6" s="146" t="s">
        <v>6</v>
      </c>
      <c r="B6" s="141">
        <v>25</v>
      </c>
      <c r="C6" s="234" t="s">
        <v>23</v>
      </c>
      <c r="D6" s="371" t="s">
        <v>57</v>
      </c>
      <c r="E6" s="373">
        <v>150</v>
      </c>
      <c r="F6" s="141"/>
      <c r="G6" s="45">
        <v>0.6</v>
      </c>
      <c r="H6" s="46">
        <v>0.45</v>
      </c>
      <c r="I6" s="53">
        <v>12.3</v>
      </c>
      <c r="J6" s="188">
        <v>54.9</v>
      </c>
      <c r="K6" s="255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19" customFormat="1" ht="37.5" customHeight="1" x14ac:dyDescent="0.35">
      <c r="A7" s="112"/>
      <c r="B7" s="138">
        <v>230</v>
      </c>
      <c r="C7" s="198" t="s">
        <v>96</v>
      </c>
      <c r="D7" s="152" t="s">
        <v>108</v>
      </c>
      <c r="E7" s="138">
        <v>150</v>
      </c>
      <c r="F7" s="197"/>
      <c r="G7" s="22">
        <v>24.4</v>
      </c>
      <c r="H7" s="23">
        <v>10.3</v>
      </c>
      <c r="I7" s="24">
        <v>36.08</v>
      </c>
      <c r="J7" s="189">
        <v>336</v>
      </c>
      <c r="K7" s="261">
        <v>0.06</v>
      </c>
      <c r="L7" s="23">
        <v>3.83</v>
      </c>
      <c r="M7" s="23">
        <v>4.4999999999999998E-2</v>
      </c>
      <c r="N7" s="57">
        <v>1.1299999999999999</v>
      </c>
      <c r="O7" s="22">
        <v>177.75</v>
      </c>
      <c r="P7" s="23">
        <v>242.2</v>
      </c>
      <c r="Q7" s="23">
        <v>28.9</v>
      </c>
      <c r="R7" s="57">
        <v>0.98</v>
      </c>
      <c r="S7" s="41"/>
    </row>
    <row r="8" spans="1:19" s="19" customFormat="1" ht="37.5" customHeight="1" x14ac:dyDescent="0.35">
      <c r="A8" s="112"/>
      <c r="B8" s="137">
        <v>114</v>
      </c>
      <c r="C8" s="167" t="s">
        <v>52</v>
      </c>
      <c r="D8" s="209" t="s">
        <v>59</v>
      </c>
      <c r="E8" s="374">
        <v>200</v>
      </c>
      <c r="F8" s="137"/>
      <c r="G8" s="20">
        <v>0.2</v>
      </c>
      <c r="H8" s="17">
        <v>0</v>
      </c>
      <c r="I8" s="21">
        <v>11</v>
      </c>
      <c r="J8" s="186">
        <v>44.8</v>
      </c>
      <c r="K8" s="227">
        <v>0</v>
      </c>
      <c r="L8" s="17">
        <v>0.08</v>
      </c>
      <c r="M8" s="17">
        <v>0</v>
      </c>
      <c r="N8" s="49">
        <v>0</v>
      </c>
      <c r="O8" s="20">
        <v>13.56</v>
      </c>
      <c r="P8" s="17">
        <v>7.66</v>
      </c>
      <c r="Q8" s="17">
        <v>4.08</v>
      </c>
      <c r="R8" s="49">
        <v>0.8</v>
      </c>
    </row>
    <row r="9" spans="1:19" s="19" customFormat="1" ht="37.5" customHeight="1" x14ac:dyDescent="0.35">
      <c r="A9" s="112"/>
      <c r="B9" s="140">
        <v>121</v>
      </c>
      <c r="C9" s="167" t="s">
        <v>15</v>
      </c>
      <c r="D9" s="209" t="s">
        <v>58</v>
      </c>
      <c r="E9" s="331">
        <v>30</v>
      </c>
      <c r="F9" s="137"/>
      <c r="G9" s="20">
        <v>2.16</v>
      </c>
      <c r="H9" s="17">
        <v>0.81</v>
      </c>
      <c r="I9" s="21">
        <v>14.73</v>
      </c>
      <c r="J9" s="186">
        <v>75.66</v>
      </c>
      <c r="K9" s="227">
        <v>0.04</v>
      </c>
      <c r="L9" s="17">
        <v>0</v>
      </c>
      <c r="M9" s="17">
        <v>0</v>
      </c>
      <c r="N9" s="49">
        <v>0.51</v>
      </c>
      <c r="O9" s="20">
        <v>7.5</v>
      </c>
      <c r="P9" s="17">
        <v>24.6</v>
      </c>
      <c r="Q9" s="17">
        <v>9.9</v>
      </c>
      <c r="R9" s="49">
        <v>0.45</v>
      </c>
    </row>
    <row r="10" spans="1:19" s="19" customFormat="1" ht="37.5" customHeight="1" x14ac:dyDescent="0.35">
      <c r="A10" s="112"/>
      <c r="B10" s="137">
        <v>120</v>
      </c>
      <c r="C10" s="167" t="s">
        <v>16</v>
      </c>
      <c r="D10" s="150" t="s">
        <v>54</v>
      </c>
      <c r="E10" s="133">
        <v>20</v>
      </c>
      <c r="F10" s="137"/>
      <c r="G10" s="20">
        <v>1.1399999999999999</v>
      </c>
      <c r="H10" s="17">
        <v>0.22</v>
      </c>
      <c r="I10" s="21">
        <v>7.44</v>
      </c>
      <c r="J10" s="187">
        <v>36.26</v>
      </c>
      <c r="K10" s="227">
        <v>0.02</v>
      </c>
      <c r="L10" s="17">
        <v>0.08</v>
      </c>
      <c r="M10" s="17">
        <v>0</v>
      </c>
      <c r="N10" s="49">
        <v>0.06</v>
      </c>
      <c r="O10" s="20">
        <v>6.8</v>
      </c>
      <c r="P10" s="17">
        <v>24</v>
      </c>
      <c r="Q10" s="17">
        <v>8.1999999999999993</v>
      </c>
      <c r="R10" s="49">
        <v>0.46</v>
      </c>
    </row>
    <row r="11" spans="1:19" s="19" customFormat="1" ht="37.5" customHeight="1" x14ac:dyDescent="0.35">
      <c r="A11" s="112"/>
      <c r="B11" s="137"/>
      <c r="C11" s="167"/>
      <c r="D11" s="298" t="s">
        <v>24</v>
      </c>
      <c r="E11" s="305">
        <f>SUM(E6:E10)</f>
        <v>550</v>
      </c>
      <c r="F11" s="137"/>
      <c r="G11" s="20">
        <f t="shared" ref="G11:R11" si="0">SUM(G6:G10)</f>
        <v>28.5</v>
      </c>
      <c r="H11" s="17">
        <f t="shared" si="0"/>
        <v>11.780000000000001</v>
      </c>
      <c r="I11" s="21">
        <f t="shared" si="0"/>
        <v>81.55</v>
      </c>
      <c r="J11" s="380">
        <f t="shared" si="0"/>
        <v>547.62</v>
      </c>
      <c r="K11" s="227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0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19" customFormat="1" ht="37.5" customHeight="1" thickBot="1" x14ac:dyDescent="0.4">
      <c r="A12" s="326"/>
      <c r="B12" s="370"/>
      <c r="C12" s="369"/>
      <c r="D12" s="372" t="s">
        <v>25</v>
      </c>
      <c r="E12" s="375"/>
      <c r="F12" s="321"/>
      <c r="G12" s="377"/>
      <c r="H12" s="85"/>
      <c r="I12" s="378"/>
      <c r="J12" s="379">
        <f>J11/23.5</f>
        <v>23.302978723404255</v>
      </c>
      <c r="K12" s="381"/>
      <c r="L12" s="85"/>
      <c r="M12" s="85"/>
      <c r="N12" s="86"/>
      <c r="O12" s="377"/>
      <c r="P12" s="85"/>
      <c r="Q12" s="85"/>
      <c r="R12" s="86"/>
    </row>
    <row r="13" spans="1:19" s="19" customFormat="1" ht="37.5" customHeight="1" x14ac:dyDescent="0.35">
      <c r="A13" s="146" t="s">
        <v>7</v>
      </c>
      <c r="B13" s="141">
        <v>137</v>
      </c>
      <c r="C13" s="234" t="s">
        <v>8</v>
      </c>
      <c r="D13" s="371" t="s">
        <v>88</v>
      </c>
      <c r="E13" s="376">
        <v>150</v>
      </c>
      <c r="F13" s="258"/>
      <c r="G13" s="255">
        <v>1.35</v>
      </c>
      <c r="H13" s="46">
        <v>0</v>
      </c>
      <c r="I13" s="47">
        <v>12.9</v>
      </c>
      <c r="J13" s="240">
        <v>57</v>
      </c>
      <c r="K13" s="255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19" customFormat="1" ht="37.5" customHeight="1" x14ac:dyDescent="0.35">
      <c r="A14" s="112"/>
      <c r="B14" s="137">
        <v>33</v>
      </c>
      <c r="C14" s="167" t="s">
        <v>9</v>
      </c>
      <c r="D14" s="209" t="s">
        <v>72</v>
      </c>
      <c r="E14" s="331">
        <v>200</v>
      </c>
      <c r="F14" s="149"/>
      <c r="G14" s="228">
        <v>6.4</v>
      </c>
      <c r="H14" s="13">
        <v>6.2</v>
      </c>
      <c r="I14" s="54">
        <v>12.2</v>
      </c>
      <c r="J14" s="108">
        <v>130.6</v>
      </c>
      <c r="K14" s="228">
        <v>0.08</v>
      </c>
      <c r="L14" s="13">
        <v>6.8</v>
      </c>
      <c r="M14" s="13">
        <v>0</v>
      </c>
      <c r="N14" s="54">
        <v>1</v>
      </c>
      <c r="O14" s="89">
        <v>36.799999999999997</v>
      </c>
      <c r="P14" s="13">
        <v>76.2</v>
      </c>
      <c r="Q14" s="13">
        <v>23.2</v>
      </c>
      <c r="R14" s="54">
        <v>0.8</v>
      </c>
    </row>
    <row r="15" spans="1:19" s="19" customFormat="1" ht="37.5" customHeight="1" x14ac:dyDescent="0.35">
      <c r="A15" s="114"/>
      <c r="B15" s="137">
        <v>80</v>
      </c>
      <c r="C15" s="167" t="s">
        <v>10</v>
      </c>
      <c r="D15" s="209" t="s">
        <v>61</v>
      </c>
      <c r="E15" s="331">
        <v>90</v>
      </c>
      <c r="F15" s="149"/>
      <c r="G15" s="227">
        <v>14.85</v>
      </c>
      <c r="H15" s="17">
        <v>13.32</v>
      </c>
      <c r="I15" s="49">
        <v>5.94</v>
      </c>
      <c r="J15" s="241">
        <v>202.68</v>
      </c>
      <c r="K15" s="227">
        <v>0.06</v>
      </c>
      <c r="L15" s="17">
        <v>3.83</v>
      </c>
      <c r="M15" s="17">
        <v>8.9999999999999993E-3</v>
      </c>
      <c r="N15" s="49">
        <v>0.69</v>
      </c>
      <c r="O15" s="20">
        <v>20.58</v>
      </c>
      <c r="P15" s="17">
        <v>74.39</v>
      </c>
      <c r="Q15" s="17">
        <v>22.98</v>
      </c>
      <c r="R15" s="49">
        <v>0.95</v>
      </c>
    </row>
    <row r="16" spans="1:19" s="19" customFormat="1" ht="37.5" customHeight="1" x14ac:dyDescent="0.35">
      <c r="A16" s="114"/>
      <c r="B16" s="137">
        <v>65</v>
      </c>
      <c r="C16" s="167" t="s">
        <v>56</v>
      </c>
      <c r="D16" s="209" t="s">
        <v>62</v>
      </c>
      <c r="E16" s="331">
        <v>150</v>
      </c>
      <c r="F16" s="149"/>
      <c r="G16" s="228">
        <v>6.45</v>
      </c>
      <c r="H16" s="13">
        <v>4.05</v>
      </c>
      <c r="I16" s="54">
        <v>40.200000000000003</v>
      </c>
      <c r="J16" s="108">
        <v>223.65</v>
      </c>
      <c r="K16" s="228">
        <v>0.08</v>
      </c>
      <c r="L16" s="13">
        <v>0</v>
      </c>
      <c r="M16" s="13">
        <v>0</v>
      </c>
      <c r="N16" s="54">
        <v>2.0699999999999998</v>
      </c>
      <c r="O16" s="89">
        <v>13.05</v>
      </c>
      <c r="P16" s="13">
        <v>58.34</v>
      </c>
      <c r="Q16" s="13">
        <v>22.53</v>
      </c>
      <c r="R16" s="54">
        <v>1.25</v>
      </c>
    </row>
    <row r="17" spans="1:18" s="19" customFormat="1" ht="37.5" customHeight="1" x14ac:dyDescent="0.35">
      <c r="A17" s="114"/>
      <c r="B17" s="137">
        <v>95</v>
      </c>
      <c r="C17" s="167" t="s">
        <v>20</v>
      </c>
      <c r="D17" s="209" t="s">
        <v>121</v>
      </c>
      <c r="E17" s="331">
        <v>200</v>
      </c>
      <c r="F17" s="149"/>
      <c r="G17" s="227">
        <v>0</v>
      </c>
      <c r="H17" s="17">
        <v>0</v>
      </c>
      <c r="I17" s="49">
        <v>19.8</v>
      </c>
      <c r="J17" s="240">
        <v>81.599999999999994</v>
      </c>
      <c r="K17" s="227">
        <v>0.16</v>
      </c>
      <c r="L17" s="17">
        <v>9.18</v>
      </c>
      <c r="M17" s="17">
        <v>0.16</v>
      </c>
      <c r="N17" s="49">
        <v>0.8</v>
      </c>
      <c r="O17" s="20">
        <v>0.78</v>
      </c>
      <c r="P17" s="17">
        <v>0</v>
      </c>
      <c r="Q17" s="17">
        <v>0</v>
      </c>
      <c r="R17" s="49">
        <v>0</v>
      </c>
    </row>
    <row r="18" spans="1:18" s="19" customFormat="1" ht="37.5" customHeight="1" x14ac:dyDescent="0.35">
      <c r="A18" s="114"/>
      <c r="B18" s="140">
        <v>119</v>
      </c>
      <c r="C18" s="167" t="s">
        <v>15</v>
      </c>
      <c r="D18" s="150" t="s">
        <v>65</v>
      </c>
      <c r="E18" s="138">
        <v>30</v>
      </c>
      <c r="F18" s="138"/>
      <c r="G18" s="22">
        <v>2.13</v>
      </c>
      <c r="H18" s="23">
        <v>0.21</v>
      </c>
      <c r="I18" s="24">
        <v>13.26</v>
      </c>
      <c r="J18" s="527">
        <v>72</v>
      </c>
      <c r="K18" s="261">
        <v>0.03</v>
      </c>
      <c r="L18" s="23">
        <v>0</v>
      </c>
      <c r="M18" s="23">
        <v>0</v>
      </c>
      <c r="N18" s="57">
        <v>0.05</v>
      </c>
      <c r="O18" s="22">
        <v>11.1</v>
      </c>
      <c r="P18" s="23">
        <v>65.400000000000006</v>
      </c>
      <c r="Q18" s="23">
        <v>19.5</v>
      </c>
      <c r="R18" s="57">
        <v>0.84</v>
      </c>
    </row>
    <row r="19" spans="1:18" s="19" customFormat="1" ht="37.5" customHeight="1" x14ac:dyDescent="0.35">
      <c r="A19" s="114"/>
      <c r="B19" s="137">
        <v>120</v>
      </c>
      <c r="C19" s="167" t="s">
        <v>16</v>
      </c>
      <c r="D19" s="150" t="s">
        <v>54</v>
      </c>
      <c r="E19" s="138">
        <v>20</v>
      </c>
      <c r="F19" s="138"/>
      <c r="G19" s="22">
        <v>1.1399999999999999</v>
      </c>
      <c r="H19" s="23">
        <v>0.22</v>
      </c>
      <c r="I19" s="24">
        <v>7.44</v>
      </c>
      <c r="J19" s="527">
        <v>36.26</v>
      </c>
      <c r="K19" s="261">
        <v>0.02</v>
      </c>
      <c r="L19" s="23">
        <v>0.08</v>
      </c>
      <c r="M19" s="23">
        <v>0</v>
      </c>
      <c r="N19" s="57">
        <v>0.06</v>
      </c>
      <c r="O19" s="22">
        <v>6.8</v>
      </c>
      <c r="P19" s="23">
        <v>24</v>
      </c>
      <c r="Q19" s="23">
        <v>8.1999999999999993</v>
      </c>
      <c r="R19" s="57">
        <v>0.46</v>
      </c>
    </row>
    <row r="20" spans="1:18" s="19" customFormat="1" ht="37.5" customHeight="1" x14ac:dyDescent="0.35">
      <c r="A20" s="114"/>
      <c r="B20" s="215"/>
      <c r="C20" s="238"/>
      <c r="D20" s="298" t="s">
        <v>24</v>
      </c>
      <c r="E20" s="252">
        <f>SUM(E13:E19)</f>
        <v>840</v>
      </c>
      <c r="F20" s="149"/>
      <c r="G20" s="190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322">
        <f>SUM(J13:J19)</f>
        <v>803.79</v>
      </c>
      <c r="K20" s="195">
        <f t="shared" si="1"/>
        <v>0.52</v>
      </c>
      <c r="L20" s="16">
        <f t="shared" si="1"/>
        <v>76.89</v>
      </c>
      <c r="M20" s="16">
        <f t="shared" si="1"/>
        <v>0.25900000000000001</v>
      </c>
      <c r="N20" s="83">
        <f t="shared" si="1"/>
        <v>4.669999999999999</v>
      </c>
      <c r="O20" s="528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83">
        <f t="shared" si="1"/>
        <v>4.45</v>
      </c>
    </row>
    <row r="21" spans="1:18" s="19" customFormat="1" ht="37.5" customHeight="1" thickBot="1" x14ac:dyDescent="0.4">
      <c r="A21" s="245"/>
      <c r="B21" s="318"/>
      <c r="C21" s="301"/>
      <c r="D21" s="299" t="s">
        <v>25</v>
      </c>
      <c r="E21" s="301"/>
      <c r="F21" s="281"/>
      <c r="G21" s="283"/>
      <c r="H21" s="51"/>
      <c r="I21" s="52"/>
      <c r="J21" s="316">
        <f>J20/23.5</f>
        <v>34.203829787234042</v>
      </c>
      <c r="K21" s="283"/>
      <c r="L21" s="51"/>
      <c r="M21" s="51"/>
      <c r="N21" s="52"/>
      <c r="O21" s="279"/>
      <c r="P21" s="51"/>
      <c r="Q21" s="51"/>
      <c r="R21" s="52"/>
    </row>
    <row r="22" spans="1:18" x14ac:dyDescent="0.3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 x14ac:dyDescent="0.35">
      <c r="C23" s="11"/>
      <c r="D23" s="28"/>
      <c r="E23" s="29"/>
      <c r="F23" s="11"/>
      <c r="G23" s="9"/>
      <c r="H23" s="11"/>
      <c r="I23" s="11"/>
    </row>
    <row r="24" spans="1:18" ht="18" x14ac:dyDescent="0.35">
      <c r="C24" s="11"/>
      <c r="D24" s="28"/>
      <c r="E24" s="29"/>
      <c r="F24" s="11"/>
      <c r="G24" s="11"/>
      <c r="H24" s="11"/>
      <c r="I24" s="11"/>
    </row>
    <row r="25" spans="1:18" ht="18" x14ac:dyDescent="0.35">
      <c r="C25" s="11"/>
      <c r="D25" s="28"/>
      <c r="E25" s="29"/>
      <c r="F25" s="11"/>
      <c r="G25" s="11"/>
      <c r="H25" s="11"/>
      <c r="I25" s="11"/>
    </row>
    <row r="26" spans="1:18" ht="18" x14ac:dyDescent="0.35">
      <c r="C26" s="11"/>
      <c r="D26" s="28"/>
      <c r="E26" s="29"/>
      <c r="F26" s="11"/>
      <c r="G26" s="11"/>
      <c r="H26" s="11"/>
      <c r="I26" s="11"/>
    </row>
    <row r="27" spans="1:18" ht="18" x14ac:dyDescent="0.35">
      <c r="C27" s="11"/>
      <c r="D27" s="28"/>
      <c r="E27" s="29"/>
      <c r="F27" s="11"/>
      <c r="G27" s="11"/>
      <c r="H27" s="11"/>
      <c r="I27" s="11"/>
    </row>
    <row r="28" spans="1:18" ht="18" x14ac:dyDescent="0.35">
      <c r="C28" s="11"/>
      <c r="D28" s="28"/>
      <c r="E28" s="29"/>
      <c r="F28" s="11"/>
      <c r="G28" s="11"/>
      <c r="H28" s="11"/>
      <c r="I28" s="11"/>
    </row>
    <row r="29" spans="1:18" x14ac:dyDescent="0.35">
      <c r="C29" s="11"/>
      <c r="D29" s="11"/>
      <c r="E29" s="11"/>
      <c r="F29" s="11"/>
      <c r="G29" s="11"/>
      <c r="H29" s="11"/>
      <c r="I29" s="11"/>
    </row>
    <row r="30" spans="1:18" x14ac:dyDescent="0.35">
      <c r="C30" s="11"/>
      <c r="D30" s="11"/>
      <c r="E30" s="11"/>
      <c r="F30" s="11"/>
      <c r="G30" s="11"/>
      <c r="H30" s="11"/>
      <c r="I30" s="11"/>
    </row>
    <row r="31" spans="1:18" x14ac:dyDescent="0.35">
      <c r="C31" s="11"/>
      <c r="D31" s="11"/>
      <c r="E31" s="11"/>
      <c r="F31" s="11"/>
      <c r="G31" s="11"/>
      <c r="H31" s="11"/>
      <c r="I31" s="11"/>
    </row>
    <row r="32" spans="1:18" x14ac:dyDescent="0.35">
      <c r="C32" s="11"/>
      <c r="D32" s="11"/>
      <c r="E32" s="11"/>
      <c r="F32" s="11"/>
      <c r="G32" s="11"/>
      <c r="H32" s="11"/>
      <c r="I32" s="11"/>
    </row>
    <row r="33" spans="3:9" x14ac:dyDescent="0.35">
      <c r="C33" s="11"/>
      <c r="D33" s="11"/>
      <c r="E33" s="11"/>
      <c r="F33" s="11"/>
      <c r="G33" s="11"/>
      <c r="H33" s="11"/>
      <c r="I33" s="11"/>
    </row>
    <row r="34" spans="3:9" x14ac:dyDescent="0.35">
      <c r="C34" s="11"/>
      <c r="D34" s="11"/>
      <c r="E34" s="11"/>
      <c r="F34" s="11"/>
      <c r="G34" s="11"/>
      <c r="H34" s="11"/>
      <c r="I34" s="11"/>
    </row>
    <row r="35" spans="3:9" x14ac:dyDescent="0.35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0"/>
  <sheetViews>
    <sheetView topLeftCell="A4" zoomScale="60" zoomScaleNormal="60" workbookViewId="0">
      <selection activeCell="H6" sqref="H6:S6"/>
    </sheetView>
  </sheetViews>
  <sheetFormatPr defaultRowHeight="14.5" x14ac:dyDescent="0.35"/>
  <cols>
    <col min="1" max="1" width="20.26953125" customWidth="1"/>
    <col min="2" max="2" width="11.26953125" style="5" customWidth="1"/>
    <col min="3" max="3" width="15.453125" style="5" customWidth="1"/>
    <col min="4" max="4" width="20.81640625" customWidth="1"/>
    <col min="5" max="5" width="54.26953125" customWidth="1"/>
    <col min="6" max="6" width="13.816406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</cols>
  <sheetData>
    <row r="2" spans="1:19" ht="23" x14ac:dyDescent="0.5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19" ht="15" thickBot="1" x14ac:dyDescent="0.4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 x14ac:dyDescent="0.35">
      <c r="A4" s="143"/>
      <c r="B4" s="120"/>
      <c r="C4" s="104" t="s">
        <v>45</v>
      </c>
      <c r="D4" s="134"/>
      <c r="E4" s="164"/>
      <c r="F4" s="110"/>
      <c r="G4" s="104"/>
      <c r="H4" s="242" t="s">
        <v>26</v>
      </c>
      <c r="I4" s="79"/>
      <c r="J4" s="243"/>
      <c r="K4" s="309" t="s">
        <v>27</v>
      </c>
      <c r="L4" s="552" t="s">
        <v>28</v>
      </c>
      <c r="M4" s="553"/>
      <c r="N4" s="553"/>
      <c r="O4" s="554"/>
      <c r="P4" s="555" t="s">
        <v>29</v>
      </c>
      <c r="Q4" s="555"/>
      <c r="R4" s="555"/>
      <c r="S4" s="556"/>
    </row>
    <row r="5" spans="1:19" s="19" customFormat="1" ht="28.5" customHeight="1" thickBot="1" x14ac:dyDescent="0.4">
      <c r="A5" s="144" t="s">
        <v>0</v>
      </c>
      <c r="B5" s="121"/>
      <c r="C5" s="105" t="s">
        <v>46</v>
      </c>
      <c r="D5" s="98" t="s">
        <v>47</v>
      </c>
      <c r="E5" s="105" t="s">
        <v>44</v>
      </c>
      <c r="F5" s="111" t="s">
        <v>30</v>
      </c>
      <c r="G5" s="105" t="s">
        <v>43</v>
      </c>
      <c r="H5" s="502" t="s">
        <v>31</v>
      </c>
      <c r="I5" s="415" t="s">
        <v>32</v>
      </c>
      <c r="J5" s="416" t="s">
        <v>33</v>
      </c>
      <c r="K5" s="310" t="s">
        <v>34</v>
      </c>
      <c r="L5" s="502" t="s">
        <v>35</v>
      </c>
      <c r="M5" s="415" t="s">
        <v>36</v>
      </c>
      <c r="N5" s="415" t="s">
        <v>37</v>
      </c>
      <c r="O5" s="416" t="s">
        <v>38</v>
      </c>
      <c r="P5" s="501" t="s">
        <v>39</v>
      </c>
      <c r="Q5" s="415" t="s">
        <v>40</v>
      </c>
      <c r="R5" s="415" t="s">
        <v>41</v>
      </c>
      <c r="S5" s="416" t="s">
        <v>42</v>
      </c>
    </row>
    <row r="6" spans="1:19" s="19" customFormat="1" ht="38.25" customHeight="1" x14ac:dyDescent="0.35">
      <c r="A6" s="146" t="s">
        <v>6</v>
      </c>
      <c r="B6" s="123"/>
      <c r="C6" s="292">
        <v>235</v>
      </c>
      <c r="D6" s="258" t="s">
        <v>23</v>
      </c>
      <c r="E6" s="347" t="s">
        <v>120</v>
      </c>
      <c r="F6" s="354">
        <v>60</v>
      </c>
      <c r="G6" s="292"/>
      <c r="H6" s="367">
        <v>1.02</v>
      </c>
      <c r="I6" s="60">
        <v>7.98</v>
      </c>
      <c r="J6" s="61">
        <v>3.06</v>
      </c>
      <c r="K6" s="539">
        <v>88.8</v>
      </c>
      <c r="L6" s="367">
        <v>0.01</v>
      </c>
      <c r="M6" s="60">
        <v>4.2</v>
      </c>
      <c r="N6" s="60">
        <v>0</v>
      </c>
      <c r="O6" s="408">
        <v>3</v>
      </c>
      <c r="P6" s="367">
        <v>25.8</v>
      </c>
      <c r="Q6" s="60">
        <v>18.600000000000001</v>
      </c>
      <c r="R6" s="60">
        <v>9</v>
      </c>
      <c r="S6" s="61">
        <v>0.42</v>
      </c>
    </row>
    <row r="7" spans="1:19" s="19" customFormat="1" ht="38.25" customHeight="1" x14ac:dyDescent="0.35">
      <c r="A7" s="288"/>
      <c r="B7" s="126" t="s">
        <v>85</v>
      </c>
      <c r="C7" s="158">
        <v>90</v>
      </c>
      <c r="D7" s="222" t="s">
        <v>90</v>
      </c>
      <c r="E7" s="348" t="s">
        <v>68</v>
      </c>
      <c r="F7" s="355">
        <v>90</v>
      </c>
      <c r="G7" s="158"/>
      <c r="H7" s="232">
        <v>15.2</v>
      </c>
      <c r="I7" s="64">
        <v>14.04</v>
      </c>
      <c r="J7" s="87">
        <v>8.9</v>
      </c>
      <c r="K7" s="361">
        <v>222.75</v>
      </c>
      <c r="L7" s="232">
        <v>0.37</v>
      </c>
      <c r="M7" s="64">
        <v>0.09</v>
      </c>
      <c r="N7" s="64">
        <v>0</v>
      </c>
      <c r="O7" s="65">
        <v>0.49</v>
      </c>
      <c r="P7" s="232">
        <v>54.18</v>
      </c>
      <c r="Q7" s="64">
        <v>117.54</v>
      </c>
      <c r="R7" s="64">
        <v>24.8</v>
      </c>
      <c r="S7" s="87">
        <v>1.6</v>
      </c>
    </row>
    <row r="8" spans="1:19" s="19" customFormat="1" ht="38.25" customHeight="1" x14ac:dyDescent="0.35">
      <c r="A8" s="289"/>
      <c r="B8" s="127" t="s">
        <v>86</v>
      </c>
      <c r="C8" s="159">
        <v>88</v>
      </c>
      <c r="D8" s="223" t="s">
        <v>10</v>
      </c>
      <c r="E8" s="349" t="s">
        <v>117</v>
      </c>
      <c r="F8" s="356">
        <v>90</v>
      </c>
      <c r="G8" s="159"/>
      <c r="H8" s="364">
        <v>18</v>
      </c>
      <c r="I8" s="66">
        <v>16.5</v>
      </c>
      <c r="J8" s="88">
        <v>2.89</v>
      </c>
      <c r="K8" s="362">
        <v>232.8</v>
      </c>
      <c r="L8" s="364">
        <v>0.05</v>
      </c>
      <c r="M8" s="66">
        <v>0.55000000000000004</v>
      </c>
      <c r="N8" s="66">
        <v>0.8</v>
      </c>
      <c r="O8" s="67">
        <v>11.7</v>
      </c>
      <c r="P8" s="364">
        <v>170.76</v>
      </c>
      <c r="Q8" s="66">
        <v>22.04</v>
      </c>
      <c r="R8" s="66">
        <v>2.4700000000000002</v>
      </c>
      <c r="S8" s="88">
        <v>3.12</v>
      </c>
    </row>
    <row r="9" spans="1:19" s="19" customFormat="1" ht="38.25" customHeight="1" x14ac:dyDescent="0.35">
      <c r="A9" s="288"/>
      <c r="B9" s="126"/>
      <c r="C9" s="158">
        <v>52</v>
      </c>
      <c r="D9" s="222" t="s">
        <v>77</v>
      </c>
      <c r="E9" s="348" t="s">
        <v>64</v>
      </c>
      <c r="F9" s="355">
        <v>150</v>
      </c>
      <c r="G9" s="158"/>
      <c r="H9" s="302">
        <v>3.15</v>
      </c>
      <c r="I9" s="73">
        <v>4.5</v>
      </c>
      <c r="J9" s="74">
        <v>17.55</v>
      </c>
      <c r="K9" s="497">
        <v>122.85</v>
      </c>
      <c r="L9" s="302">
        <v>0.16</v>
      </c>
      <c r="M9" s="73">
        <v>25.3</v>
      </c>
      <c r="N9" s="73">
        <v>0</v>
      </c>
      <c r="O9" s="117">
        <v>5.53</v>
      </c>
      <c r="P9" s="302">
        <v>16.260000000000002</v>
      </c>
      <c r="Q9" s="73">
        <v>94.6</v>
      </c>
      <c r="R9" s="73">
        <v>35.32</v>
      </c>
      <c r="S9" s="74">
        <v>15.9</v>
      </c>
    </row>
    <row r="10" spans="1:19" s="19" customFormat="1" ht="38.25" customHeight="1" x14ac:dyDescent="0.35">
      <c r="A10" s="289"/>
      <c r="B10" s="127"/>
      <c r="C10" s="177">
        <v>50</v>
      </c>
      <c r="D10" s="166" t="s">
        <v>77</v>
      </c>
      <c r="E10" s="492" t="s">
        <v>98</v>
      </c>
      <c r="F10" s="177">
        <v>150</v>
      </c>
      <c r="G10" s="183"/>
      <c r="H10" s="476">
        <v>3.3</v>
      </c>
      <c r="I10" s="477">
        <v>7.8</v>
      </c>
      <c r="J10" s="478">
        <v>22.35</v>
      </c>
      <c r="K10" s="479">
        <v>173.1</v>
      </c>
      <c r="L10" s="476">
        <v>0.14000000000000001</v>
      </c>
      <c r="M10" s="477">
        <v>18.149999999999999</v>
      </c>
      <c r="N10" s="477">
        <v>4.41</v>
      </c>
      <c r="O10" s="511">
        <v>1.1299999999999999</v>
      </c>
      <c r="P10" s="476">
        <v>36.36</v>
      </c>
      <c r="Q10" s="477">
        <v>85.5</v>
      </c>
      <c r="R10" s="477">
        <v>27.8</v>
      </c>
      <c r="S10" s="478">
        <v>1.1399999999999999</v>
      </c>
    </row>
    <row r="11" spans="1:19" s="19" customFormat="1" ht="47.25" customHeight="1" x14ac:dyDescent="0.35">
      <c r="A11" s="112"/>
      <c r="B11" s="125"/>
      <c r="C11" s="133">
        <v>216</v>
      </c>
      <c r="D11" s="149" t="s">
        <v>20</v>
      </c>
      <c r="E11" s="231" t="s">
        <v>103</v>
      </c>
      <c r="F11" s="175">
        <v>200</v>
      </c>
      <c r="G11" s="167"/>
      <c r="H11" s="227">
        <v>0.26</v>
      </c>
      <c r="I11" s="17">
        <v>0</v>
      </c>
      <c r="J11" s="49">
        <v>15.76</v>
      </c>
      <c r="K11" s="241">
        <v>62</v>
      </c>
      <c r="L11" s="261">
        <v>0</v>
      </c>
      <c r="M11" s="23">
        <v>4.4000000000000004</v>
      </c>
      <c r="N11" s="23">
        <v>0</v>
      </c>
      <c r="O11" s="24">
        <v>0.32</v>
      </c>
      <c r="P11" s="261">
        <v>0.4</v>
      </c>
      <c r="Q11" s="23">
        <v>0</v>
      </c>
      <c r="R11" s="23">
        <v>0</v>
      </c>
      <c r="S11" s="57">
        <v>0.04</v>
      </c>
    </row>
    <row r="12" spans="1:19" s="19" customFormat="1" ht="38.25" customHeight="1" x14ac:dyDescent="0.35">
      <c r="A12" s="112"/>
      <c r="B12" s="125"/>
      <c r="C12" s="108">
        <v>119</v>
      </c>
      <c r="D12" s="149" t="s">
        <v>15</v>
      </c>
      <c r="E12" s="167" t="s">
        <v>65</v>
      </c>
      <c r="F12" s="175">
        <v>20</v>
      </c>
      <c r="G12" s="133"/>
      <c r="H12" s="227">
        <v>1.4</v>
      </c>
      <c r="I12" s="17">
        <v>0.14000000000000001</v>
      </c>
      <c r="J12" s="49">
        <v>8.8000000000000007</v>
      </c>
      <c r="K12" s="240">
        <v>48</v>
      </c>
      <c r="L12" s="227">
        <v>0.02</v>
      </c>
      <c r="M12" s="17">
        <v>0</v>
      </c>
      <c r="N12" s="17">
        <v>0</v>
      </c>
      <c r="O12" s="21">
        <v>3.5999999999999997E-2</v>
      </c>
      <c r="P12" s="227">
        <v>7.4</v>
      </c>
      <c r="Q12" s="17">
        <v>43.6</v>
      </c>
      <c r="R12" s="17">
        <v>13</v>
      </c>
      <c r="S12" s="49">
        <v>0.56000000000000005</v>
      </c>
    </row>
    <row r="13" spans="1:19" s="19" customFormat="1" ht="38.25" customHeight="1" x14ac:dyDescent="0.35">
      <c r="A13" s="112"/>
      <c r="B13" s="125"/>
      <c r="C13" s="133">
        <v>120</v>
      </c>
      <c r="D13" s="149" t="s">
        <v>16</v>
      </c>
      <c r="E13" s="167" t="s">
        <v>54</v>
      </c>
      <c r="F13" s="137">
        <v>20</v>
      </c>
      <c r="G13" s="133"/>
      <c r="H13" s="227">
        <v>1.1399999999999999</v>
      </c>
      <c r="I13" s="17">
        <v>0.22</v>
      </c>
      <c r="J13" s="49">
        <v>7.44</v>
      </c>
      <c r="K13" s="241">
        <v>36.26</v>
      </c>
      <c r="L13" s="227">
        <v>0.02</v>
      </c>
      <c r="M13" s="17">
        <v>0.08</v>
      </c>
      <c r="N13" s="17">
        <v>0</v>
      </c>
      <c r="O13" s="21">
        <v>0.06</v>
      </c>
      <c r="P13" s="227">
        <v>6.8</v>
      </c>
      <c r="Q13" s="17">
        <v>24</v>
      </c>
      <c r="R13" s="17">
        <v>8.1999999999999993</v>
      </c>
      <c r="S13" s="49">
        <v>0.46</v>
      </c>
    </row>
    <row r="14" spans="1:19" s="19" customFormat="1" ht="38.25" customHeight="1" x14ac:dyDescent="0.35">
      <c r="A14" s="288"/>
      <c r="B14" s="126" t="s">
        <v>85</v>
      </c>
      <c r="C14" s="158"/>
      <c r="D14" s="222"/>
      <c r="E14" s="350" t="s">
        <v>24</v>
      </c>
      <c r="F14" s="277">
        <f>F6+F7+F9+F11+F12+F13</f>
        <v>540</v>
      </c>
      <c r="G14" s="158"/>
      <c r="H14" s="302">
        <f>H6+H7+H9+H11+H12+H13</f>
        <v>22.169999999999998</v>
      </c>
      <c r="I14" s="73">
        <f t="shared" ref="I14:S14" si="0">I6+I7+I9+I11+I12+I13</f>
        <v>26.88</v>
      </c>
      <c r="J14" s="74">
        <f t="shared" si="0"/>
        <v>61.510000000000005</v>
      </c>
      <c r="K14" s="401">
        <f>K6+K7+K9+K11+K12+K13</f>
        <v>580.66</v>
      </c>
      <c r="L14" s="302">
        <f t="shared" si="0"/>
        <v>0.58000000000000007</v>
      </c>
      <c r="M14" s="73">
        <f t="shared" si="0"/>
        <v>34.07</v>
      </c>
      <c r="N14" s="73">
        <f t="shared" si="0"/>
        <v>0</v>
      </c>
      <c r="O14" s="117">
        <f t="shared" si="0"/>
        <v>9.4359999999999999</v>
      </c>
      <c r="P14" s="302">
        <f t="shared" si="0"/>
        <v>110.84000000000002</v>
      </c>
      <c r="Q14" s="73">
        <f t="shared" si="0"/>
        <v>298.34000000000003</v>
      </c>
      <c r="R14" s="73">
        <f t="shared" si="0"/>
        <v>90.320000000000007</v>
      </c>
      <c r="S14" s="74">
        <f t="shared" si="0"/>
        <v>18.98</v>
      </c>
    </row>
    <row r="15" spans="1:19" s="19" customFormat="1" ht="38.25" customHeight="1" x14ac:dyDescent="0.35">
      <c r="A15" s="289"/>
      <c r="B15" s="127" t="s">
        <v>86</v>
      </c>
      <c r="C15" s="159"/>
      <c r="D15" s="223"/>
      <c r="E15" s="351" t="s">
        <v>24</v>
      </c>
      <c r="F15" s="275">
        <f>F6+F8+F10+F11+F12+F13</f>
        <v>540</v>
      </c>
      <c r="G15" s="278"/>
      <c r="H15" s="460">
        <f t="shared" ref="H15:S15" si="1">H6+H8+H10+H11+H12+H13</f>
        <v>25.12</v>
      </c>
      <c r="I15" s="455">
        <f t="shared" si="1"/>
        <v>32.64</v>
      </c>
      <c r="J15" s="461">
        <f t="shared" si="1"/>
        <v>60.3</v>
      </c>
      <c r="K15" s="457">
        <f t="shared" si="1"/>
        <v>640.96</v>
      </c>
      <c r="L15" s="460">
        <f t="shared" si="1"/>
        <v>0.24</v>
      </c>
      <c r="M15" s="455">
        <f t="shared" si="1"/>
        <v>27.379999999999995</v>
      </c>
      <c r="N15" s="455">
        <f t="shared" si="1"/>
        <v>5.21</v>
      </c>
      <c r="O15" s="459">
        <f t="shared" si="1"/>
        <v>16.245999999999999</v>
      </c>
      <c r="P15" s="460">
        <f t="shared" si="1"/>
        <v>247.52000000000004</v>
      </c>
      <c r="Q15" s="455">
        <f t="shared" si="1"/>
        <v>193.74</v>
      </c>
      <c r="R15" s="455">
        <f t="shared" si="1"/>
        <v>60.47</v>
      </c>
      <c r="S15" s="461">
        <f t="shared" si="1"/>
        <v>5.7399999999999993</v>
      </c>
    </row>
    <row r="16" spans="1:19" s="19" customFormat="1" ht="38.25" customHeight="1" x14ac:dyDescent="0.35">
      <c r="A16" s="288"/>
      <c r="B16" s="126" t="s">
        <v>85</v>
      </c>
      <c r="C16" s="158"/>
      <c r="D16" s="222"/>
      <c r="E16" s="352" t="s">
        <v>25</v>
      </c>
      <c r="F16" s="176"/>
      <c r="G16" s="359"/>
      <c r="H16" s="365"/>
      <c r="I16" s="77"/>
      <c r="J16" s="344"/>
      <c r="K16" s="402">
        <f>K14/23.5</f>
        <v>24.708936170212766</v>
      </c>
      <c r="L16" s="365"/>
      <c r="M16" s="77"/>
      <c r="N16" s="77"/>
      <c r="O16" s="541"/>
      <c r="P16" s="365"/>
      <c r="Q16" s="77"/>
      <c r="R16" s="77"/>
      <c r="S16" s="344"/>
    </row>
    <row r="17" spans="1:19" s="19" customFormat="1" ht="38.25" customHeight="1" thickBot="1" x14ac:dyDescent="0.4">
      <c r="A17" s="290"/>
      <c r="B17" s="128" t="s">
        <v>86</v>
      </c>
      <c r="C17" s="160"/>
      <c r="D17" s="294"/>
      <c r="E17" s="353" t="s">
        <v>25</v>
      </c>
      <c r="F17" s="180"/>
      <c r="G17" s="360"/>
      <c r="H17" s="366"/>
      <c r="I17" s="345"/>
      <c r="J17" s="346"/>
      <c r="K17" s="368">
        <f>K15/23.5</f>
        <v>27.274893617021277</v>
      </c>
      <c r="L17" s="366"/>
      <c r="M17" s="345"/>
      <c r="N17" s="345"/>
      <c r="O17" s="542"/>
      <c r="P17" s="366"/>
      <c r="Q17" s="345"/>
      <c r="R17" s="345"/>
      <c r="S17" s="346"/>
    </row>
    <row r="18" spans="1:19" s="19" customFormat="1" ht="38.25" customHeight="1" x14ac:dyDescent="0.35">
      <c r="A18" s="146" t="s">
        <v>7</v>
      </c>
      <c r="B18" s="123"/>
      <c r="C18" s="292">
        <v>13</v>
      </c>
      <c r="D18" s="258" t="s">
        <v>8</v>
      </c>
      <c r="E18" s="347" t="s">
        <v>71</v>
      </c>
      <c r="F18" s="357">
        <v>60</v>
      </c>
      <c r="G18" s="292"/>
      <c r="H18" s="536">
        <v>1.2</v>
      </c>
      <c r="I18" s="537">
        <v>4.26</v>
      </c>
      <c r="J18" s="538">
        <v>6.18</v>
      </c>
      <c r="K18" s="363">
        <v>67.92</v>
      </c>
      <c r="L18" s="536">
        <v>0.03</v>
      </c>
      <c r="M18" s="537">
        <v>7.44</v>
      </c>
      <c r="N18" s="537">
        <v>0</v>
      </c>
      <c r="O18" s="538">
        <v>2.23</v>
      </c>
      <c r="P18" s="540">
        <v>24.87</v>
      </c>
      <c r="Q18" s="537">
        <v>42.95</v>
      </c>
      <c r="R18" s="537">
        <v>26.03</v>
      </c>
      <c r="S18" s="538">
        <v>0.76</v>
      </c>
    </row>
    <row r="19" spans="1:19" s="19" customFormat="1" ht="38.25" customHeight="1" x14ac:dyDescent="0.35">
      <c r="A19" s="112"/>
      <c r="B19" s="444"/>
      <c r="C19" s="139">
        <v>32</v>
      </c>
      <c r="D19" s="246" t="s">
        <v>9</v>
      </c>
      <c r="E19" s="297" t="s">
        <v>60</v>
      </c>
      <c r="F19" s="267">
        <v>200</v>
      </c>
      <c r="G19" s="139"/>
      <c r="H19" s="89">
        <v>5.88</v>
      </c>
      <c r="I19" s="13">
        <v>8.82</v>
      </c>
      <c r="J19" s="26">
        <v>9.6</v>
      </c>
      <c r="K19" s="140">
        <v>142.19999999999999</v>
      </c>
      <c r="L19" s="228">
        <v>0.04</v>
      </c>
      <c r="M19" s="13">
        <v>2.2400000000000002</v>
      </c>
      <c r="N19" s="13">
        <v>1.48</v>
      </c>
      <c r="O19" s="54">
        <v>1.22</v>
      </c>
      <c r="P19" s="89">
        <v>32.880000000000003</v>
      </c>
      <c r="Q19" s="13">
        <v>83.64</v>
      </c>
      <c r="R19" s="38">
        <v>22.74</v>
      </c>
      <c r="S19" s="102">
        <v>1.44</v>
      </c>
    </row>
    <row r="20" spans="1:19" s="19" customFormat="1" ht="38.25" customHeight="1" x14ac:dyDescent="0.35">
      <c r="A20" s="114"/>
      <c r="B20" s="125"/>
      <c r="C20" s="133">
        <v>82</v>
      </c>
      <c r="D20" s="149" t="s">
        <v>10</v>
      </c>
      <c r="E20" s="231" t="s">
        <v>67</v>
      </c>
      <c r="F20" s="175">
        <v>95</v>
      </c>
      <c r="G20" s="133"/>
      <c r="H20" s="228">
        <v>23.46</v>
      </c>
      <c r="I20" s="13">
        <v>16.34</v>
      </c>
      <c r="J20" s="54">
        <v>0.56999999999999995</v>
      </c>
      <c r="K20" s="108">
        <v>243.58</v>
      </c>
      <c r="L20" s="228">
        <v>0.05</v>
      </c>
      <c r="M20" s="13">
        <v>0.96</v>
      </c>
      <c r="N20" s="13">
        <v>0.01</v>
      </c>
      <c r="O20" s="54">
        <v>1.02</v>
      </c>
      <c r="P20" s="89">
        <v>30.95</v>
      </c>
      <c r="Q20" s="13">
        <v>180.14</v>
      </c>
      <c r="R20" s="13">
        <v>23.62</v>
      </c>
      <c r="S20" s="54">
        <v>1.55</v>
      </c>
    </row>
    <row r="21" spans="1:19" s="19" customFormat="1" ht="38.25" customHeight="1" x14ac:dyDescent="0.35">
      <c r="A21" s="114"/>
      <c r="B21" s="125"/>
      <c r="C21" s="133">
        <v>54</v>
      </c>
      <c r="D21" s="149" t="s">
        <v>56</v>
      </c>
      <c r="E21" s="173" t="s">
        <v>50</v>
      </c>
      <c r="F21" s="137">
        <v>150</v>
      </c>
      <c r="G21" s="133"/>
      <c r="H21" s="261">
        <v>7.2</v>
      </c>
      <c r="I21" s="23">
        <v>5.0999999999999996</v>
      </c>
      <c r="J21" s="57">
        <v>33.9</v>
      </c>
      <c r="K21" s="260">
        <v>210.3</v>
      </c>
      <c r="L21" s="261">
        <v>0.21</v>
      </c>
      <c r="M21" s="23">
        <v>0</v>
      </c>
      <c r="N21" s="23">
        <v>0</v>
      </c>
      <c r="O21" s="57">
        <v>1.74</v>
      </c>
      <c r="P21" s="22">
        <v>14.55</v>
      </c>
      <c r="Q21" s="23">
        <v>208.87</v>
      </c>
      <c r="R21" s="23">
        <v>139.99</v>
      </c>
      <c r="S21" s="57">
        <v>4.68</v>
      </c>
    </row>
    <row r="22" spans="1:19" s="19" customFormat="1" ht="38.25" customHeight="1" x14ac:dyDescent="0.35">
      <c r="A22" s="114"/>
      <c r="B22" s="125"/>
      <c r="C22" s="133">
        <v>96</v>
      </c>
      <c r="D22" s="149" t="s">
        <v>20</v>
      </c>
      <c r="E22" s="231" t="s">
        <v>107</v>
      </c>
      <c r="F22" s="175">
        <v>200</v>
      </c>
      <c r="G22" s="133"/>
      <c r="H22" s="227">
        <v>0.5</v>
      </c>
      <c r="I22" s="17">
        <v>0</v>
      </c>
      <c r="J22" s="49">
        <v>15.84</v>
      </c>
      <c r="K22" s="240">
        <v>65.36</v>
      </c>
      <c r="L22" s="227">
        <v>0</v>
      </c>
      <c r="M22" s="17">
        <v>2.62</v>
      </c>
      <c r="N22" s="17">
        <v>0</v>
      </c>
      <c r="O22" s="49">
        <v>0.24</v>
      </c>
      <c r="P22" s="20">
        <v>13.34</v>
      </c>
      <c r="Q22" s="17">
        <v>2.74</v>
      </c>
      <c r="R22" s="17">
        <v>3.74</v>
      </c>
      <c r="S22" s="49">
        <v>0.22</v>
      </c>
    </row>
    <row r="23" spans="1:19" s="19" customFormat="1" ht="38.25" customHeight="1" x14ac:dyDescent="0.35">
      <c r="A23" s="114"/>
      <c r="B23" s="125"/>
      <c r="C23" s="108">
        <v>119</v>
      </c>
      <c r="D23" s="149" t="s">
        <v>15</v>
      </c>
      <c r="E23" s="173" t="s">
        <v>65</v>
      </c>
      <c r="F23" s="138">
        <v>30</v>
      </c>
      <c r="G23" s="138"/>
      <c r="H23" s="22">
        <v>2.13</v>
      </c>
      <c r="I23" s="23">
        <v>0.21</v>
      </c>
      <c r="J23" s="24">
        <v>13.26</v>
      </c>
      <c r="K23" s="259">
        <v>72</v>
      </c>
      <c r="L23" s="261">
        <v>0.03</v>
      </c>
      <c r="M23" s="23">
        <v>0</v>
      </c>
      <c r="N23" s="23">
        <v>0</v>
      </c>
      <c r="O23" s="57">
        <v>0.05</v>
      </c>
      <c r="P23" s="22">
        <v>11.1</v>
      </c>
      <c r="Q23" s="23">
        <v>65.400000000000006</v>
      </c>
      <c r="R23" s="23">
        <v>19.5</v>
      </c>
      <c r="S23" s="57">
        <v>0.84</v>
      </c>
    </row>
    <row r="24" spans="1:19" s="19" customFormat="1" ht="38.25" customHeight="1" x14ac:dyDescent="0.35">
      <c r="A24" s="114"/>
      <c r="B24" s="125"/>
      <c r="C24" s="133">
        <v>120</v>
      </c>
      <c r="D24" s="149" t="s">
        <v>16</v>
      </c>
      <c r="E24" s="173" t="s">
        <v>54</v>
      </c>
      <c r="F24" s="138">
        <v>20</v>
      </c>
      <c r="G24" s="138"/>
      <c r="H24" s="22">
        <v>1.1399999999999999</v>
      </c>
      <c r="I24" s="23">
        <v>0.22</v>
      </c>
      <c r="J24" s="24">
        <v>7.44</v>
      </c>
      <c r="K24" s="259">
        <v>36.26</v>
      </c>
      <c r="L24" s="261">
        <v>0.02</v>
      </c>
      <c r="M24" s="23">
        <v>0.08</v>
      </c>
      <c r="N24" s="23">
        <v>0</v>
      </c>
      <c r="O24" s="57">
        <v>0.06</v>
      </c>
      <c r="P24" s="22">
        <v>6.8</v>
      </c>
      <c r="Q24" s="23">
        <v>24</v>
      </c>
      <c r="R24" s="23">
        <v>8.1999999999999993</v>
      </c>
      <c r="S24" s="57">
        <v>0.46</v>
      </c>
    </row>
    <row r="25" spans="1:19" s="19" customFormat="1" ht="38.25" customHeight="1" x14ac:dyDescent="0.35">
      <c r="A25" s="114"/>
      <c r="B25" s="125"/>
      <c r="C25" s="252"/>
      <c r="D25" s="217"/>
      <c r="E25" s="285" t="s">
        <v>24</v>
      </c>
      <c r="F25" s="307">
        <f>SUM(F18:F24)</f>
        <v>755</v>
      </c>
      <c r="G25" s="133"/>
      <c r="H25" s="190">
        <f>SUM(H18:H24)</f>
        <v>41.510000000000005</v>
      </c>
      <c r="I25" s="15">
        <f t="shared" ref="I25:S25" si="2">SUM(I18:I24)</f>
        <v>34.950000000000003</v>
      </c>
      <c r="J25" s="55">
        <f t="shared" si="2"/>
        <v>86.79</v>
      </c>
      <c r="K25" s="315">
        <f>SUM(K18:K24)</f>
        <v>837.62</v>
      </c>
      <c r="L25" s="190">
        <f t="shared" si="2"/>
        <v>0.38</v>
      </c>
      <c r="M25" s="15">
        <f t="shared" si="2"/>
        <v>13.340000000000002</v>
      </c>
      <c r="N25" s="15">
        <f t="shared" si="2"/>
        <v>1.49</v>
      </c>
      <c r="O25" s="55">
        <f t="shared" si="2"/>
        <v>6.5600000000000005</v>
      </c>
      <c r="P25" s="27">
        <f t="shared" si="2"/>
        <v>134.49</v>
      </c>
      <c r="Q25" s="15">
        <f t="shared" si="2"/>
        <v>607.74</v>
      </c>
      <c r="R25" s="15">
        <f t="shared" si="2"/>
        <v>243.82</v>
      </c>
      <c r="S25" s="55">
        <f t="shared" si="2"/>
        <v>9.9500000000000011</v>
      </c>
    </row>
    <row r="26" spans="1:19" s="19" customFormat="1" ht="38.25" customHeight="1" thickBot="1" x14ac:dyDescent="0.4">
      <c r="A26" s="245"/>
      <c r="B26" s="291"/>
      <c r="C26" s="293"/>
      <c r="D26" s="281"/>
      <c r="E26" s="287" t="s">
        <v>25</v>
      </c>
      <c r="F26" s="281"/>
      <c r="G26" s="301"/>
      <c r="H26" s="283"/>
      <c r="I26" s="51"/>
      <c r="J26" s="52"/>
      <c r="K26" s="316">
        <f>K25/23.5</f>
        <v>35.643404255319147</v>
      </c>
      <c r="L26" s="283"/>
      <c r="M26" s="51"/>
      <c r="N26" s="51"/>
      <c r="O26" s="52"/>
      <c r="P26" s="279"/>
      <c r="Q26" s="51"/>
      <c r="R26" s="51"/>
      <c r="S26" s="52"/>
    </row>
    <row r="27" spans="1:19" x14ac:dyDescent="0.35">
      <c r="A27" s="9"/>
      <c r="C27" s="36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19" x14ac:dyDescent="0.35">
      <c r="A28" s="71" t="s">
        <v>84</v>
      </c>
      <c r="C28" s="72"/>
      <c r="D28" s="63"/>
      <c r="E28" s="32"/>
      <c r="F28" s="2"/>
      <c r="G28" s="9"/>
      <c r="H28" s="9"/>
      <c r="I28" s="9"/>
      <c r="J28" s="2"/>
      <c r="K28" s="2"/>
      <c r="L28" s="2"/>
      <c r="M28" s="2"/>
      <c r="N28" s="2"/>
    </row>
    <row r="29" spans="1:19" x14ac:dyDescent="0.35">
      <c r="A29" s="68" t="s">
        <v>80</v>
      </c>
      <c r="C29" s="69"/>
      <c r="D29" s="70"/>
      <c r="G29" s="11"/>
      <c r="H29" s="9"/>
      <c r="I29" s="11"/>
    </row>
    <row r="30" spans="1:19" ht="18" x14ac:dyDescent="0.35">
      <c r="D30" s="11"/>
      <c r="E30" s="28"/>
      <c r="F30" s="29"/>
      <c r="G30" s="11"/>
      <c r="H30" s="11"/>
      <c r="I30" s="11"/>
      <c r="J30" s="11"/>
    </row>
    <row r="31" spans="1:19" ht="18" x14ac:dyDescent="0.35">
      <c r="D31" s="11"/>
      <c r="E31" s="28"/>
      <c r="F31" s="29"/>
      <c r="G31" s="11"/>
      <c r="H31" s="11"/>
      <c r="I31" s="11"/>
      <c r="J31" s="11"/>
    </row>
    <row r="32" spans="1:19" ht="18" x14ac:dyDescent="0.35">
      <c r="D32" s="11"/>
      <c r="E32" s="28"/>
      <c r="F32" s="29"/>
      <c r="G32" s="11"/>
      <c r="H32" s="11"/>
      <c r="I32" s="11"/>
      <c r="J32" s="11"/>
    </row>
    <row r="33" spans="4:10" ht="18" x14ac:dyDescent="0.35">
      <c r="D33" s="11"/>
      <c r="E33" s="28"/>
      <c r="F33" s="29"/>
      <c r="G33" s="11"/>
      <c r="H33" s="11"/>
      <c r="I33" s="11"/>
      <c r="J33" s="11"/>
    </row>
    <row r="34" spans="4:10" x14ac:dyDescent="0.35">
      <c r="D34" s="11"/>
      <c r="E34" s="11"/>
      <c r="F34" s="11"/>
      <c r="G34" s="11"/>
      <c r="H34" s="11"/>
      <c r="I34" s="11"/>
      <c r="J34" s="11"/>
    </row>
    <row r="35" spans="4:10" x14ac:dyDescent="0.35">
      <c r="D35" s="11"/>
      <c r="E35" s="11"/>
      <c r="F35" s="11"/>
      <c r="G35" s="11"/>
      <c r="H35" s="11"/>
      <c r="I35" s="11"/>
      <c r="J35" s="11"/>
    </row>
    <row r="36" spans="4:10" x14ac:dyDescent="0.35">
      <c r="D36" s="11"/>
      <c r="E36" s="11"/>
      <c r="F36" s="11"/>
      <c r="G36" s="11"/>
      <c r="H36" s="11"/>
      <c r="I36" s="11"/>
      <c r="J36" s="11"/>
    </row>
    <row r="37" spans="4:10" x14ac:dyDescent="0.35">
      <c r="D37" s="11"/>
      <c r="E37" s="11"/>
      <c r="F37" s="11"/>
      <c r="G37" s="11"/>
      <c r="H37" s="11"/>
      <c r="I37" s="11"/>
      <c r="J37" s="11"/>
    </row>
    <row r="38" spans="4:10" x14ac:dyDescent="0.35">
      <c r="D38" s="11"/>
      <c r="E38" s="11"/>
      <c r="F38" s="11"/>
      <c r="G38" s="11"/>
      <c r="H38" s="11"/>
      <c r="I38" s="11"/>
      <c r="J38" s="11"/>
    </row>
    <row r="39" spans="4:10" x14ac:dyDescent="0.35">
      <c r="D39" s="11"/>
      <c r="E39" s="11"/>
      <c r="F39" s="11"/>
      <c r="G39" s="11"/>
      <c r="H39" s="11"/>
      <c r="I39" s="11"/>
      <c r="J39" s="11"/>
    </row>
    <row r="40" spans="4:10" x14ac:dyDescent="0.35">
      <c r="D40" s="11"/>
      <c r="E40" s="11"/>
      <c r="F40" s="11"/>
      <c r="G40" s="11"/>
      <c r="H40" s="11"/>
      <c r="I40" s="11"/>
      <c r="J40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35"/>
  <sheetViews>
    <sheetView zoomScale="60" zoomScaleNormal="60" workbookViewId="0">
      <selection activeCell="Q19" sqref="Q19"/>
    </sheetView>
  </sheetViews>
  <sheetFormatPr defaultRowHeight="14.5" x14ac:dyDescent="0.35"/>
  <cols>
    <col min="1" max="1" width="16.81640625" customWidth="1"/>
    <col min="2" max="2" width="15.7265625" style="5" customWidth="1"/>
    <col min="3" max="3" width="20.81640625" customWidth="1"/>
    <col min="4" max="4" width="54.26953125" customWidth="1"/>
    <col min="5" max="5" width="13.81640625" customWidth="1"/>
    <col min="6" max="6" width="10.81640625" customWidth="1"/>
    <col min="8" max="8" width="11.26953125" customWidth="1"/>
    <col min="9" max="9" width="12.81640625" customWidth="1"/>
    <col min="10" max="10" width="20.7265625" customWidth="1"/>
    <col min="11" max="11" width="11.26953125" customWidth="1"/>
  </cols>
  <sheetData>
    <row r="2" spans="1:18" ht="23" x14ac:dyDescent="0.5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18" ht="15" thickBo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 x14ac:dyDescent="0.35">
      <c r="A4" s="143"/>
      <c r="B4" s="110" t="s">
        <v>45</v>
      </c>
      <c r="C4" s="109"/>
      <c r="D4" s="153"/>
      <c r="E4" s="104"/>
      <c r="F4" s="110"/>
      <c r="G4" s="79" t="s">
        <v>26</v>
      </c>
      <c r="H4" s="79"/>
      <c r="I4" s="79"/>
      <c r="J4" s="184" t="s">
        <v>27</v>
      </c>
      <c r="K4" s="555" t="s">
        <v>28</v>
      </c>
      <c r="L4" s="553"/>
      <c r="M4" s="553"/>
      <c r="N4" s="553"/>
      <c r="O4" s="552" t="s">
        <v>29</v>
      </c>
      <c r="P4" s="555"/>
      <c r="Q4" s="555"/>
      <c r="R4" s="556"/>
    </row>
    <row r="5" spans="1:18" s="19" customFormat="1" ht="28.5" customHeight="1" thickBot="1" x14ac:dyDescent="0.4">
      <c r="A5" s="144" t="s">
        <v>0</v>
      </c>
      <c r="B5" s="111" t="s">
        <v>46</v>
      </c>
      <c r="C5" s="327" t="s">
        <v>47</v>
      </c>
      <c r="D5" s="111" t="s">
        <v>44</v>
      </c>
      <c r="E5" s="105" t="s">
        <v>30</v>
      </c>
      <c r="F5" s="111" t="s">
        <v>43</v>
      </c>
      <c r="G5" s="80" t="s">
        <v>31</v>
      </c>
      <c r="H5" s="81" t="s">
        <v>32</v>
      </c>
      <c r="I5" s="182" t="s">
        <v>33</v>
      </c>
      <c r="J5" s="185" t="s">
        <v>34</v>
      </c>
      <c r="K5" s="80" t="s">
        <v>35</v>
      </c>
      <c r="L5" s="81" t="s">
        <v>36</v>
      </c>
      <c r="M5" s="81" t="s">
        <v>37</v>
      </c>
      <c r="N5" s="182" t="s">
        <v>38</v>
      </c>
      <c r="O5" s="226" t="s">
        <v>39</v>
      </c>
      <c r="P5" s="81" t="s">
        <v>40</v>
      </c>
      <c r="Q5" s="81" t="s">
        <v>41</v>
      </c>
      <c r="R5" s="82" t="s">
        <v>42</v>
      </c>
    </row>
    <row r="6" spans="1:18" s="19" customFormat="1" ht="39" customHeight="1" x14ac:dyDescent="0.35">
      <c r="A6" s="146" t="s">
        <v>6</v>
      </c>
      <c r="B6" s="141">
        <v>134</v>
      </c>
      <c r="C6" s="234" t="s">
        <v>23</v>
      </c>
      <c r="D6" s="258" t="s">
        <v>105</v>
      </c>
      <c r="E6" s="141">
        <v>150</v>
      </c>
      <c r="F6" s="308"/>
      <c r="G6" s="255">
        <v>0.6</v>
      </c>
      <c r="H6" s="46">
        <v>0</v>
      </c>
      <c r="I6" s="47">
        <v>16.95</v>
      </c>
      <c r="J6" s="313">
        <v>69</v>
      </c>
      <c r="K6" s="255">
        <v>1.4999999999999999E-2</v>
      </c>
      <c r="L6" s="46">
        <v>19.5</v>
      </c>
      <c r="M6" s="46">
        <v>4.4999999999999998E-2</v>
      </c>
      <c r="N6" s="47">
        <v>0</v>
      </c>
      <c r="O6" s="45">
        <v>24</v>
      </c>
      <c r="P6" s="46">
        <v>16.5</v>
      </c>
      <c r="Q6" s="46">
        <v>13.5</v>
      </c>
      <c r="R6" s="47">
        <v>3.3</v>
      </c>
    </row>
    <row r="7" spans="1:18" s="19" customFormat="1" ht="39" customHeight="1" x14ac:dyDescent="0.35">
      <c r="A7" s="112"/>
      <c r="B7" s="139">
        <v>66</v>
      </c>
      <c r="C7" s="246" t="s">
        <v>75</v>
      </c>
      <c r="D7" s="297" t="s">
        <v>69</v>
      </c>
      <c r="E7" s="267">
        <v>150</v>
      </c>
      <c r="F7" s="139"/>
      <c r="G7" s="20">
        <v>15.6</v>
      </c>
      <c r="H7" s="17">
        <v>16.350000000000001</v>
      </c>
      <c r="I7" s="21">
        <v>2.7</v>
      </c>
      <c r="J7" s="186">
        <v>220.2</v>
      </c>
      <c r="K7" s="20">
        <v>7.0000000000000007E-2</v>
      </c>
      <c r="L7" s="17">
        <v>0.52</v>
      </c>
      <c r="M7" s="17">
        <v>0.33</v>
      </c>
      <c r="N7" s="21">
        <v>0.78</v>
      </c>
      <c r="O7" s="227">
        <v>112.35</v>
      </c>
      <c r="P7" s="17">
        <v>250.35</v>
      </c>
      <c r="Q7" s="17">
        <v>18.809999999999999</v>
      </c>
      <c r="R7" s="49">
        <v>2.79</v>
      </c>
    </row>
    <row r="8" spans="1:18" s="19" customFormat="1" ht="39" customHeight="1" x14ac:dyDescent="0.35">
      <c r="A8" s="112"/>
      <c r="B8" s="139">
        <v>161</v>
      </c>
      <c r="C8" s="246" t="s">
        <v>76</v>
      </c>
      <c r="D8" s="297" t="s">
        <v>70</v>
      </c>
      <c r="E8" s="267">
        <v>200</v>
      </c>
      <c r="F8" s="139"/>
      <c r="G8" s="20">
        <v>6.2</v>
      </c>
      <c r="H8" s="17">
        <v>4.8</v>
      </c>
      <c r="I8" s="21">
        <v>24</v>
      </c>
      <c r="J8" s="186">
        <v>164.6</v>
      </c>
      <c r="K8" s="20">
        <v>0</v>
      </c>
      <c r="L8" s="17">
        <v>0.18</v>
      </c>
      <c r="M8" s="17">
        <v>0</v>
      </c>
      <c r="N8" s="21">
        <v>0.18</v>
      </c>
      <c r="O8" s="227">
        <v>78.319999999999993</v>
      </c>
      <c r="P8" s="17">
        <v>55.38</v>
      </c>
      <c r="Q8" s="17">
        <v>18.46</v>
      </c>
      <c r="R8" s="49">
        <v>0.38</v>
      </c>
    </row>
    <row r="9" spans="1:18" s="19" customFormat="1" ht="39" customHeight="1" x14ac:dyDescent="0.35">
      <c r="A9" s="112"/>
      <c r="B9" s="139">
        <v>121</v>
      </c>
      <c r="C9" s="231" t="s">
        <v>58</v>
      </c>
      <c r="D9" s="230" t="s">
        <v>58</v>
      </c>
      <c r="E9" s="331">
        <v>30</v>
      </c>
      <c r="F9" s="137"/>
      <c r="G9" s="20">
        <v>2.16</v>
      </c>
      <c r="H9" s="17">
        <v>0.81</v>
      </c>
      <c r="I9" s="21">
        <v>14.73</v>
      </c>
      <c r="J9" s="186">
        <v>75.66</v>
      </c>
      <c r="K9" s="20">
        <v>0.04</v>
      </c>
      <c r="L9" s="17">
        <v>0</v>
      </c>
      <c r="M9" s="17">
        <v>0</v>
      </c>
      <c r="N9" s="21">
        <v>0.51</v>
      </c>
      <c r="O9" s="227">
        <v>7.5</v>
      </c>
      <c r="P9" s="17">
        <v>24.6</v>
      </c>
      <c r="Q9" s="17">
        <v>9.9</v>
      </c>
      <c r="R9" s="49">
        <v>0.45</v>
      </c>
    </row>
    <row r="10" spans="1:18" s="19" customFormat="1" ht="39" customHeight="1" x14ac:dyDescent="0.35">
      <c r="A10" s="112"/>
      <c r="B10" s="139">
        <v>120</v>
      </c>
      <c r="C10" s="167" t="s">
        <v>16</v>
      </c>
      <c r="D10" s="150" t="s">
        <v>54</v>
      </c>
      <c r="E10" s="133">
        <v>20</v>
      </c>
      <c r="F10" s="137"/>
      <c r="G10" s="20">
        <v>1.1399999999999999</v>
      </c>
      <c r="H10" s="17">
        <v>0.22</v>
      </c>
      <c r="I10" s="21">
        <v>7.44</v>
      </c>
      <c r="J10" s="187">
        <v>36.26</v>
      </c>
      <c r="K10" s="20">
        <v>0.02</v>
      </c>
      <c r="L10" s="17">
        <v>0.08</v>
      </c>
      <c r="M10" s="17">
        <v>0</v>
      </c>
      <c r="N10" s="21">
        <v>0.06</v>
      </c>
      <c r="O10" s="227">
        <v>6.8</v>
      </c>
      <c r="P10" s="17">
        <v>24</v>
      </c>
      <c r="Q10" s="17">
        <v>8.1999999999999993</v>
      </c>
      <c r="R10" s="49">
        <v>0.46</v>
      </c>
    </row>
    <row r="11" spans="1:18" s="19" customFormat="1" ht="39" customHeight="1" x14ac:dyDescent="0.35">
      <c r="A11" s="112"/>
      <c r="B11" s="329"/>
      <c r="C11" s="246"/>
      <c r="D11" s="298" t="s">
        <v>24</v>
      </c>
      <c r="E11" s="332">
        <f>SUM(E6:E10)</f>
        <v>550</v>
      </c>
      <c r="F11" s="139"/>
      <c r="G11" s="334">
        <f t="shared" ref="G11:R11" si="0">SUM(G6:G10)</f>
        <v>25.7</v>
      </c>
      <c r="H11" s="33">
        <f t="shared" si="0"/>
        <v>22.18</v>
      </c>
      <c r="I11" s="337">
        <f t="shared" si="0"/>
        <v>65.819999999999993</v>
      </c>
      <c r="J11" s="339">
        <f t="shared" si="0"/>
        <v>565.71999999999991</v>
      </c>
      <c r="K11" s="334">
        <f t="shared" si="0"/>
        <v>0.14499999999999999</v>
      </c>
      <c r="L11" s="33">
        <f t="shared" si="0"/>
        <v>20.279999999999998</v>
      </c>
      <c r="M11" s="33">
        <f t="shared" si="0"/>
        <v>0.375</v>
      </c>
      <c r="N11" s="337">
        <f t="shared" si="0"/>
        <v>1.53</v>
      </c>
      <c r="O11" s="341">
        <f t="shared" si="0"/>
        <v>228.97</v>
      </c>
      <c r="P11" s="33">
        <f t="shared" si="0"/>
        <v>370.83000000000004</v>
      </c>
      <c r="Q11" s="33">
        <f t="shared" si="0"/>
        <v>68.87</v>
      </c>
      <c r="R11" s="323">
        <f t="shared" si="0"/>
        <v>7.38</v>
      </c>
    </row>
    <row r="12" spans="1:18" s="19" customFormat="1" ht="39" customHeight="1" thickBot="1" x14ac:dyDescent="0.4">
      <c r="A12" s="326"/>
      <c r="B12" s="504"/>
      <c r="C12" s="328"/>
      <c r="D12" s="299" t="s">
        <v>25</v>
      </c>
      <c r="E12" s="333"/>
      <c r="F12" s="330"/>
      <c r="G12" s="335"/>
      <c r="H12" s="324"/>
      <c r="I12" s="338"/>
      <c r="J12" s="340">
        <f>J11/23.5</f>
        <v>24.073191489361697</v>
      </c>
      <c r="K12" s="335"/>
      <c r="L12" s="324"/>
      <c r="M12" s="324"/>
      <c r="N12" s="338"/>
      <c r="O12" s="342"/>
      <c r="P12" s="324"/>
      <c r="Q12" s="324"/>
      <c r="R12" s="325"/>
    </row>
    <row r="13" spans="1:18" s="19" customFormat="1" ht="39" customHeight="1" x14ac:dyDescent="0.35">
      <c r="A13" s="146" t="s">
        <v>7</v>
      </c>
      <c r="B13" s="269">
        <v>9</v>
      </c>
      <c r="C13" s="317" t="s">
        <v>23</v>
      </c>
      <c r="D13" s="296" t="s">
        <v>94</v>
      </c>
      <c r="E13" s="300">
        <v>60</v>
      </c>
      <c r="F13" s="269"/>
      <c r="G13" s="45">
        <v>1.26</v>
      </c>
      <c r="H13" s="46">
        <v>4.26</v>
      </c>
      <c r="I13" s="53">
        <v>7.26</v>
      </c>
      <c r="J13" s="188">
        <v>72.48</v>
      </c>
      <c r="K13" s="45">
        <v>0.02</v>
      </c>
      <c r="L13" s="46">
        <v>9.8699999999999992</v>
      </c>
      <c r="M13" s="46">
        <v>0</v>
      </c>
      <c r="N13" s="53">
        <v>2.1</v>
      </c>
      <c r="O13" s="255">
        <v>30.16</v>
      </c>
      <c r="P13" s="46">
        <v>38.72</v>
      </c>
      <c r="Q13" s="46">
        <v>19.489999999999998</v>
      </c>
      <c r="R13" s="47">
        <v>1.1100000000000001</v>
      </c>
    </row>
    <row r="14" spans="1:18" s="19" customFormat="1" ht="39" customHeight="1" x14ac:dyDescent="0.35">
      <c r="A14" s="112"/>
      <c r="B14" s="137">
        <v>37</v>
      </c>
      <c r="C14" s="163" t="s">
        <v>9</v>
      </c>
      <c r="D14" s="231" t="s">
        <v>66</v>
      </c>
      <c r="E14" s="175">
        <v>200</v>
      </c>
      <c r="F14" s="133"/>
      <c r="G14" s="228">
        <v>6</v>
      </c>
      <c r="H14" s="13">
        <v>5.4</v>
      </c>
      <c r="I14" s="54">
        <v>10.8</v>
      </c>
      <c r="J14" s="108">
        <v>115.6</v>
      </c>
      <c r="K14" s="228">
        <v>0.1</v>
      </c>
      <c r="L14" s="13">
        <v>10.7</v>
      </c>
      <c r="M14" s="13">
        <v>0</v>
      </c>
      <c r="N14" s="54">
        <v>0.18</v>
      </c>
      <c r="O14" s="89">
        <v>33.14</v>
      </c>
      <c r="P14" s="13">
        <v>77.040000000000006</v>
      </c>
      <c r="Q14" s="13">
        <v>27.32</v>
      </c>
      <c r="R14" s="54">
        <v>1.02</v>
      </c>
    </row>
    <row r="15" spans="1:18" s="19" customFormat="1" ht="39" customHeight="1" x14ac:dyDescent="0.35">
      <c r="A15" s="114"/>
      <c r="B15" s="139">
        <v>75</v>
      </c>
      <c r="C15" s="246" t="s">
        <v>10</v>
      </c>
      <c r="D15" s="297" t="s">
        <v>78</v>
      </c>
      <c r="E15" s="267">
        <v>90</v>
      </c>
      <c r="F15" s="139"/>
      <c r="G15" s="336">
        <v>12.42</v>
      </c>
      <c r="H15" s="34">
        <v>2.88</v>
      </c>
      <c r="I15" s="35">
        <v>4.59</v>
      </c>
      <c r="J15" s="329">
        <v>93.51</v>
      </c>
      <c r="K15" s="336">
        <v>0.03</v>
      </c>
      <c r="L15" s="34">
        <v>2.4</v>
      </c>
      <c r="M15" s="34">
        <v>0</v>
      </c>
      <c r="N15" s="35">
        <v>2.9</v>
      </c>
      <c r="O15" s="343">
        <v>26.1</v>
      </c>
      <c r="P15" s="34">
        <v>104.5</v>
      </c>
      <c r="Q15" s="34">
        <v>16.899999999999999</v>
      </c>
      <c r="R15" s="103">
        <v>0.5</v>
      </c>
    </row>
    <row r="16" spans="1:18" s="19" customFormat="1" ht="39" customHeight="1" x14ac:dyDescent="0.35">
      <c r="A16" s="114"/>
      <c r="B16" s="139">
        <v>53</v>
      </c>
      <c r="C16" s="246" t="s">
        <v>77</v>
      </c>
      <c r="D16" s="319" t="s">
        <v>73</v>
      </c>
      <c r="E16" s="106">
        <v>150</v>
      </c>
      <c r="F16" s="139"/>
      <c r="G16" s="89">
        <v>3.3</v>
      </c>
      <c r="H16" s="13">
        <v>4.95</v>
      </c>
      <c r="I16" s="26">
        <v>32.25</v>
      </c>
      <c r="J16" s="140">
        <v>186.45</v>
      </c>
      <c r="K16" s="89">
        <v>0.03</v>
      </c>
      <c r="L16" s="13">
        <v>0</v>
      </c>
      <c r="M16" s="13">
        <v>0</v>
      </c>
      <c r="N16" s="26">
        <v>1.73</v>
      </c>
      <c r="O16" s="228">
        <v>4.95</v>
      </c>
      <c r="P16" s="13">
        <v>79.83</v>
      </c>
      <c r="Q16" s="38">
        <v>26.52</v>
      </c>
      <c r="R16" s="102">
        <v>0.53</v>
      </c>
    </row>
    <row r="17" spans="1:18" s="19" customFormat="1" ht="39" customHeight="1" x14ac:dyDescent="0.35">
      <c r="A17" s="114"/>
      <c r="B17" s="139">
        <v>103</v>
      </c>
      <c r="C17" s="246" t="s">
        <v>20</v>
      </c>
      <c r="D17" s="297" t="s">
        <v>74</v>
      </c>
      <c r="E17" s="267">
        <v>200</v>
      </c>
      <c r="F17" s="139"/>
      <c r="G17" s="20">
        <v>0.2</v>
      </c>
      <c r="H17" s="17">
        <v>0</v>
      </c>
      <c r="I17" s="21">
        <v>20.399999999999999</v>
      </c>
      <c r="J17" s="186">
        <v>82</v>
      </c>
      <c r="K17" s="20">
        <v>0</v>
      </c>
      <c r="L17" s="17">
        <v>9.24</v>
      </c>
      <c r="M17" s="17">
        <v>0</v>
      </c>
      <c r="N17" s="21">
        <v>0.04</v>
      </c>
      <c r="O17" s="227">
        <v>17.64</v>
      </c>
      <c r="P17" s="17">
        <v>5.0599999999999996</v>
      </c>
      <c r="Q17" s="37">
        <v>2.86</v>
      </c>
      <c r="R17" s="92">
        <v>0.12</v>
      </c>
    </row>
    <row r="18" spans="1:18" s="19" customFormat="1" ht="39" customHeight="1" x14ac:dyDescent="0.35">
      <c r="A18" s="114"/>
      <c r="B18" s="140">
        <v>119</v>
      </c>
      <c r="C18" s="167" t="s">
        <v>15</v>
      </c>
      <c r="D18" s="150" t="s">
        <v>65</v>
      </c>
      <c r="E18" s="133">
        <v>45</v>
      </c>
      <c r="F18" s="137"/>
      <c r="G18" s="20">
        <v>3.19</v>
      </c>
      <c r="H18" s="17">
        <v>0.31</v>
      </c>
      <c r="I18" s="21">
        <v>19.89</v>
      </c>
      <c r="J18" s="186">
        <v>108</v>
      </c>
      <c r="K18" s="20">
        <v>0.05</v>
      </c>
      <c r="L18" s="17">
        <v>0</v>
      </c>
      <c r="M18" s="17">
        <v>0</v>
      </c>
      <c r="N18" s="21">
        <v>0.08</v>
      </c>
      <c r="O18" s="227">
        <v>16.649999999999999</v>
      </c>
      <c r="P18" s="17">
        <v>98.1</v>
      </c>
      <c r="Q18" s="17">
        <v>29.25</v>
      </c>
      <c r="R18" s="49">
        <v>1.26</v>
      </c>
    </row>
    <row r="19" spans="1:18" s="19" customFormat="1" ht="39" customHeight="1" x14ac:dyDescent="0.35">
      <c r="A19" s="114"/>
      <c r="B19" s="137">
        <v>120</v>
      </c>
      <c r="C19" s="167" t="s">
        <v>16</v>
      </c>
      <c r="D19" s="150" t="s">
        <v>54</v>
      </c>
      <c r="E19" s="133">
        <v>30</v>
      </c>
      <c r="F19" s="137"/>
      <c r="G19" s="20">
        <v>1.71</v>
      </c>
      <c r="H19" s="17">
        <v>0.33</v>
      </c>
      <c r="I19" s="21">
        <v>11.16</v>
      </c>
      <c r="J19" s="186">
        <v>54.39</v>
      </c>
      <c r="K19" s="20">
        <v>0.03</v>
      </c>
      <c r="L19" s="17">
        <v>0.12</v>
      </c>
      <c r="M19" s="17">
        <v>0</v>
      </c>
      <c r="N19" s="21">
        <v>0.09</v>
      </c>
      <c r="O19" s="227">
        <v>10.199999999999999</v>
      </c>
      <c r="P19" s="17">
        <v>36</v>
      </c>
      <c r="Q19" s="17">
        <v>41.3</v>
      </c>
      <c r="R19" s="49">
        <v>0.69</v>
      </c>
    </row>
    <row r="20" spans="1:18" s="19" customFormat="1" ht="39" customHeight="1" x14ac:dyDescent="0.35">
      <c r="A20" s="114"/>
      <c r="B20" s="215"/>
      <c r="C20" s="238"/>
      <c r="D20" s="298" t="s">
        <v>24</v>
      </c>
      <c r="E20" s="305">
        <f>SUM(E13:E19)</f>
        <v>775</v>
      </c>
      <c r="F20" s="137"/>
      <c r="G20" s="27">
        <f t="shared" ref="G20:R20" si="1">SUM(G13:G19)</f>
        <v>28.080000000000002</v>
      </c>
      <c r="H20" s="15">
        <f t="shared" si="1"/>
        <v>18.129999999999995</v>
      </c>
      <c r="I20" s="129">
        <f t="shared" si="1"/>
        <v>106.35000000000001</v>
      </c>
      <c r="J20" s="303">
        <f t="shared" si="1"/>
        <v>712.43</v>
      </c>
      <c r="K20" s="27">
        <f t="shared" si="1"/>
        <v>0.26</v>
      </c>
      <c r="L20" s="15">
        <f t="shared" si="1"/>
        <v>32.33</v>
      </c>
      <c r="M20" s="15">
        <f t="shared" si="1"/>
        <v>0</v>
      </c>
      <c r="N20" s="129">
        <f t="shared" si="1"/>
        <v>7.12</v>
      </c>
      <c r="O20" s="190">
        <f t="shared" si="1"/>
        <v>138.84</v>
      </c>
      <c r="P20" s="15">
        <f t="shared" si="1"/>
        <v>439.25</v>
      </c>
      <c r="Q20" s="15">
        <f t="shared" si="1"/>
        <v>163.63999999999999</v>
      </c>
      <c r="R20" s="55">
        <f t="shared" si="1"/>
        <v>5.23</v>
      </c>
    </row>
    <row r="21" spans="1:18" s="19" customFormat="1" ht="39" customHeight="1" thickBot="1" x14ac:dyDescent="0.4">
      <c r="A21" s="245"/>
      <c r="B21" s="318"/>
      <c r="C21" s="301"/>
      <c r="D21" s="299" t="s">
        <v>25</v>
      </c>
      <c r="E21" s="301"/>
      <c r="F21" s="281"/>
      <c r="G21" s="279"/>
      <c r="H21" s="51"/>
      <c r="I21" s="282"/>
      <c r="J21" s="304">
        <f>J20/23.5</f>
        <v>30.316170212765954</v>
      </c>
      <c r="K21" s="279"/>
      <c r="L21" s="51"/>
      <c r="M21" s="51"/>
      <c r="N21" s="282"/>
      <c r="O21" s="283"/>
      <c r="P21" s="51"/>
      <c r="Q21" s="51"/>
      <c r="R21" s="52"/>
    </row>
    <row r="22" spans="1:18" x14ac:dyDescent="0.3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 x14ac:dyDescent="0.35">
      <c r="C23" s="11"/>
      <c r="D23" s="28"/>
      <c r="E23" s="29"/>
      <c r="F23" s="11"/>
      <c r="G23" s="9"/>
      <c r="H23" s="11"/>
      <c r="I23" s="11"/>
    </row>
    <row r="24" spans="1:18" ht="18" x14ac:dyDescent="0.35">
      <c r="C24" s="11"/>
      <c r="D24" s="28"/>
      <c r="E24" s="29"/>
      <c r="F24" s="11"/>
      <c r="G24" s="11"/>
      <c r="H24" s="11"/>
      <c r="I24" s="11"/>
    </row>
    <row r="25" spans="1:18" ht="18" x14ac:dyDescent="0.35">
      <c r="C25" s="11"/>
      <c r="D25" s="28"/>
      <c r="E25" s="29"/>
      <c r="F25" s="11"/>
      <c r="G25" s="11"/>
      <c r="H25" s="11"/>
      <c r="I25" s="11"/>
    </row>
    <row r="26" spans="1:18" ht="18" x14ac:dyDescent="0.35">
      <c r="C26" s="11"/>
      <c r="D26" s="28"/>
      <c r="E26" s="29"/>
      <c r="F26" s="11"/>
      <c r="G26" s="11"/>
      <c r="H26" s="11"/>
      <c r="I26" s="11"/>
    </row>
    <row r="27" spans="1:18" ht="18" x14ac:dyDescent="0.35">
      <c r="C27" s="11"/>
      <c r="D27" s="28"/>
      <c r="E27" s="29"/>
      <c r="F27" s="11"/>
      <c r="G27" s="11"/>
      <c r="H27" s="11"/>
      <c r="I27" s="11"/>
    </row>
    <row r="28" spans="1:18" ht="18" x14ac:dyDescent="0.35">
      <c r="C28" s="11"/>
      <c r="D28" s="28"/>
      <c r="E28" s="29"/>
      <c r="F28" s="11"/>
      <c r="G28" s="11"/>
      <c r="H28" s="11"/>
      <c r="I28" s="11"/>
    </row>
    <row r="29" spans="1:18" x14ac:dyDescent="0.35">
      <c r="C29" s="11"/>
      <c r="D29" s="11"/>
      <c r="E29" s="11"/>
      <c r="F29" s="11"/>
      <c r="G29" s="11"/>
      <c r="H29" s="11"/>
      <c r="I29" s="11"/>
    </row>
    <row r="30" spans="1:18" x14ac:dyDescent="0.35">
      <c r="C30" s="11"/>
      <c r="D30" s="11"/>
      <c r="E30" s="11"/>
      <c r="F30" s="11"/>
      <c r="G30" s="11"/>
      <c r="H30" s="11"/>
      <c r="I30" s="11"/>
    </row>
    <row r="31" spans="1:18" x14ac:dyDescent="0.35">
      <c r="C31" s="11"/>
      <c r="D31" s="11"/>
      <c r="E31" s="11"/>
      <c r="F31" s="11"/>
      <c r="G31" s="11"/>
      <c r="H31" s="11"/>
      <c r="I31" s="11"/>
    </row>
    <row r="32" spans="1:18" x14ac:dyDescent="0.35">
      <c r="C32" s="11"/>
      <c r="D32" s="11"/>
      <c r="E32" s="11"/>
      <c r="F32" s="11"/>
      <c r="G32" s="11"/>
      <c r="H32" s="11"/>
      <c r="I32" s="11"/>
    </row>
    <row r="33" spans="3:9" x14ac:dyDescent="0.35">
      <c r="C33" s="11"/>
      <c r="D33" s="11"/>
      <c r="E33" s="11"/>
      <c r="F33" s="11"/>
      <c r="G33" s="11"/>
      <c r="H33" s="11"/>
      <c r="I33" s="11"/>
    </row>
    <row r="34" spans="3:9" x14ac:dyDescent="0.35">
      <c r="C34" s="11"/>
      <c r="D34" s="11"/>
      <c r="E34" s="11"/>
      <c r="F34" s="11"/>
      <c r="G34" s="11"/>
      <c r="H34" s="11"/>
      <c r="I34" s="11"/>
    </row>
    <row r="35" spans="3:9" x14ac:dyDescent="0.35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3"/>
  <sheetViews>
    <sheetView zoomScale="60" zoomScaleNormal="60" workbookViewId="0">
      <selection activeCell="G21" sqref="G21"/>
    </sheetView>
  </sheetViews>
  <sheetFormatPr defaultRowHeight="14.5" x14ac:dyDescent="0.35"/>
  <cols>
    <col min="1" max="1" width="16.81640625" customWidth="1"/>
    <col min="2" max="2" width="13.7265625" style="5" customWidth="1"/>
    <col min="3" max="3" width="15.7265625" style="5" customWidth="1"/>
    <col min="4" max="4" width="20.81640625" customWidth="1"/>
    <col min="5" max="5" width="54.26953125" customWidth="1"/>
    <col min="6" max="6" width="13.816406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</cols>
  <sheetData>
    <row r="2" spans="1:21" ht="23" x14ac:dyDescent="0.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" thickBot="1" x14ac:dyDescent="0.4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 x14ac:dyDescent="0.35">
      <c r="A4" s="143"/>
      <c r="B4" s="120"/>
      <c r="C4" s="104" t="s">
        <v>45</v>
      </c>
      <c r="D4" s="306"/>
      <c r="E4" s="164"/>
      <c r="F4" s="110"/>
      <c r="G4" s="104"/>
      <c r="H4" s="242" t="s">
        <v>26</v>
      </c>
      <c r="I4" s="79"/>
      <c r="J4" s="243"/>
      <c r="K4" s="309" t="s">
        <v>27</v>
      </c>
      <c r="L4" s="552" t="s">
        <v>28</v>
      </c>
      <c r="M4" s="553"/>
      <c r="N4" s="553"/>
      <c r="O4" s="554"/>
      <c r="P4" s="555" t="s">
        <v>29</v>
      </c>
      <c r="Q4" s="555"/>
      <c r="R4" s="555"/>
      <c r="S4" s="556"/>
    </row>
    <row r="5" spans="1:21" s="19" customFormat="1" ht="28.5" customHeight="1" thickBot="1" x14ac:dyDescent="0.4">
      <c r="A5" s="144" t="s">
        <v>0</v>
      </c>
      <c r="B5" s="121"/>
      <c r="C5" s="105" t="s">
        <v>46</v>
      </c>
      <c r="D5" s="295" t="s">
        <v>47</v>
      </c>
      <c r="E5" s="105" t="s">
        <v>44</v>
      </c>
      <c r="F5" s="111" t="s">
        <v>30</v>
      </c>
      <c r="G5" s="105" t="s">
        <v>43</v>
      </c>
      <c r="H5" s="226" t="s">
        <v>31</v>
      </c>
      <c r="I5" s="81" t="s">
        <v>32</v>
      </c>
      <c r="J5" s="82" t="s">
        <v>33</v>
      </c>
      <c r="K5" s="310" t="s">
        <v>34</v>
      </c>
      <c r="L5" s="226" t="s">
        <v>35</v>
      </c>
      <c r="M5" s="81" t="s">
        <v>36</v>
      </c>
      <c r="N5" s="81" t="s">
        <v>37</v>
      </c>
      <c r="O5" s="82" t="s">
        <v>38</v>
      </c>
      <c r="P5" s="80" t="s">
        <v>39</v>
      </c>
      <c r="Q5" s="81" t="s">
        <v>40</v>
      </c>
      <c r="R5" s="81" t="s">
        <v>41</v>
      </c>
      <c r="S5" s="82" t="s">
        <v>42</v>
      </c>
    </row>
    <row r="6" spans="1:21" s="19" customFormat="1" ht="19.5" customHeight="1" x14ac:dyDescent="0.35">
      <c r="A6" s="146" t="s">
        <v>6</v>
      </c>
      <c r="B6" s="123"/>
      <c r="C6" s="292">
        <v>1</v>
      </c>
      <c r="D6" s="258" t="s">
        <v>23</v>
      </c>
      <c r="E6" s="234" t="s">
        <v>13</v>
      </c>
      <c r="F6" s="141">
        <v>15</v>
      </c>
      <c r="G6" s="308">
        <v>6.9</v>
      </c>
      <c r="H6" s="255">
        <v>3.66</v>
      </c>
      <c r="I6" s="46">
        <v>3.54</v>
      </c>
      <c r="J6" s="47">
        <v>0</v>
      </c>
      <c r="K6" s="311">
        <v>46.5</v>
      </c>
      <c r="L6" s="255">
        <v>0</v>
      </c>
      <c r="M6" s="46">
        <v>0.24</v>
      </c>
      <c r="N6" s="46">
        <v>0</v>
      </c>
      <c r="O6" s="47">
        <v>0</v>
      </c>
      <c r="P6" s="45">
        <v>150</v>
      </c>
      <c r="Q6" s="46">
        <v>81.599999999999994</v>
      </c>
      <c r="R6" s="46">
        <v>7.05</v>
      </c>
      <c r="S6" s="47">
        <v>0.09</v>
      </c>
    </row>
    <row r="7" spans="1:21" s="19" customFormat="1" ht="36" customHeight="1" x14ac:dyDescent="0.35">
      <c r="A7" s="112"/>
      <c r="B7" s="125"/>
      <c r="C7" s="133">
        <v>162</v>
      </c>
      <c r="D7" s="149" t="s">
        <v>53</v>
      </c>
      <c r="E7" s="165" t="s">
        <v>118</v>
      </c>
      <c r="F7" s="137">
        <v>30</v>
      </c>
      <c r="G7" s="167">
        <v>14.5</v>
      </c>
      <c r="H7" s="227">
        <v>5.8</v>
      </c>
      <c r="I7" s="17">
        <v>1.8</v>
      </c>
      <c r="J7" s="49">
        <v>18</v>
      </c>
      <c r="K7" s="241">
        <v>129</v>
      </c>
      <c r="L7" s="227"/>
      <c r="M7" s="17"/>
      <c r="N7" s="17"/>
      <c r="O7" s="49"/>
      <c r="P7" s="20"/>
      <c r="Q7" s="17"/>
      <c r="R7" s="17"/>
      <c r="S7" s="49"/>
    </row>
    <row r="8" spans="1:21" s="19" customFormat="1" ht="26.25" customHeight="1" x14ac:dyDescent="0.35">
      <c r="A8" s="112"/>
      <c r="B8" s="125"/>
      <c r="C8" s="106">
        <v>168</v>
      </c>
      <c r="D8" s="235" t="s">
        <v>75</v>
      </c>
      <c r="E8" s="225" t="s">
        <v>81</v>
      </c>
      <c r="F8" s="178">
        <v>205</v>
      </c>
      <c r="G8" s="106">
        <v>13.39</v>
      </c>
      <c r="H8" s="314">
        <v>8.6999999999999993</v>
      </c>
      <c r="I8" s="31">
        <v>8.3000000000000007</v>
      </c>
      <c r="J8" s="56">
        <v>32.799999999999997</v>
      </c>
      <c r="K8" s="312">
        <v>241.9</v>
      </c>
      <c r="L8" s="314">
        <v>0.16</v>
      </c>
      <c r="M8" s="31">
        <v>0.98</v>
      </c>
      <c r="N8" s="31">
        <v>0.04</v>
      </c>
      <c r="O8" s="56">
        <v>0.14000000000000001</v>
      </c>
      <c r="P8" s="30">
        <v>211.9</v>
      </c>
      <c r="Q8" s="31">
        <v>218.53</v>
      </c>
      <c r="R8" s="31">
        <v>47.1</v>
      </c>
      <c r="S8" s="56">
        <v>0.98</v>
      </c>
    </row>
    <row r="9" spans="1:21" s="41" customFormat="1" ht="26.25" customHeight="1" x14ac:dyDescent="0.35">
      <c r="A9" s="145"/>
      <c r="B9" s="124"/>
      <c r="C9" s="107">
        <v>117</v>
      </c>
      <c r="D9" s="197" t="s">
        <v>76</v>
      </c>
      <c r="E9" s="284" t="s">
        <v>82</v>
      </c>
      <c r="F9" s="181">
        <v>200</v>
      </c>
      <c r="G9" s="107">
        <v>2.81</v>
      </c>
      <c r="H9" s="227">
        <v>0.4</v>
      </c>
      <c r="I9" s="17">
        <v>0.2</v>
      </c>
      <c r="J9" s="49">
        <v>19.8</v>
      </c>
      <c r="K9" s="240">
        <v>47.6</v>
      </c>
      <c r="L9" s="227">
        <v>0</v>
      </c>
      <c r="M9" s="17">
        <v>1.3</v>
      </c>
      <c r="N9" s="17">
        <v>0</v>
      </c>
      <c r="O9" s="49">
        <v>0</v>
      </c>
      <c r="P9" s="20">
        <v>15.64</v>
      </c>
      <c r="Q9" s="17">
        <v>8.8000000000000007</v>
      </c>
      <c r="R9" s="17">
        <v>4.72</v>
      </c>
      <c r="S9" s="49">
        <v>0.8</v>
      </c>
    </row>
    <row r="10" spans="1:21" s="41" customFormat="1" ht="26.25" customHeight="1" x14ac:dyDescent="0.35">
      <c r="A10" s="145"/>
      <c r="B10" s="124"/>
      <c r="C10" s="405">
        <v>116</v>
      </c>
      <c r="D10" s="197" t="s">
        <v>15</v>
      </c>
      <c r="E10" s="199" t="s">
        <v>48</v>
      </c>
      <c r="F10" s="138">
        <v>30</v>
      </c>
      <c r="G10" s="506">
        <v>1.3</v>
      </c>
      <c r="H10" s="261">
        <v>2.13</v>
      </c>
      <c r="I10" s="23">
        <v>0.21</v>
      </c>
      <c r="J10" s="57">
        <v>13.26</v>
      </c>
      <c r="K10" s="491">
        <v>72</v>
      </c>
      <c r="L10" s="261">
        <v>0.03</v>
      </c>
      <c r="M10" s="23">
        <v>0</v>
      </c>
      <c r="N10" s="23">
        <v>0</v>
      </c>
      <c r="O10" s="57">
        <v>0.05</v>
      </c>
      <c r="P10" s="22">
        <v>11.1</v>
      </c>
      <c r="Q10" s="23">
        <v>65.400000000000006</v>
      </c>
      <c r="R10" s="23">
        <v>19.5</v>
      </c>
      <c r="S10" s="57">
        <v>0.84</v>
      </c>
      <c r="T10" s="42"/>
      <c r="U10" s="43"/>
    </row>
    <row r="11" spans="1:21" s="41" customFormat="1" ht="23.25" customHeight="1" x14ac:dyDescent="0.35">
      <c r="A11" s="145"/>
      <c r="B11" s="124"/>
      <c r="C11" s="107">
        <v>120</v>
      </c>
      <c r="D11" s="197" t="s">
        <v>16</v>
      </c>
      <c r="E11" s="199" t="s">
        <v>14</v>
      </c>
      <c r="F11" s="138">
        <v>20</v>
      </c>
      <c r="G11" s="506">
        <v>0.87</v>
      </c>
      <c r="H11" s="261">
        <v>1.1399999999999999</v>
      </c>
      <c r="I11" s="23">
        <v>0.22</v>
      </c>
      <c r="J11" s="57">
        <v>7.44</v>
      </c>
      <c r="K11" s="491">
        <v>36.26</v>
      </c>
      <c r="L11" s="261">
        <v>0.02</v>
      </c>
      <c r="M11" s="23">
        <v>0.08</v>
      </c>
      <c r="N11" s="23">
        <v>0</v>
      </c>
      <c r="O11" s="57">
        <v>0.06</v>
      </c>
      <c r="P11" s="22">
        <v>6.8</v>
      </c>
      <c r="Q11" s="23">
        <v>24</v>
      </c>
      <c r="R11" s="23">
        <v>8.1999999999999993</v>
      </c>
      <c r="S11" s="57">
        <v>0.46</v>
      </c>
    </row>
    <row r="12" spans="1:21" s="41" customFormat="1" ht="23.25" customHeight="1" x14ac:dyDescent="0.35">
      <c r="A12" s="145"/>
      <c r="B12" s="124"/>
      <c r="C12" s="107"/>
      <c r="D12" s="197"/>
      <c r="E12" s="285" t="s">
        <v>24</v>
      </c>
      <c r="F12" s="256">
        <f>F6+F7+F8+F9+F10+F11</f>
        <v>500</v>
      </c>
      <c r="G12" s="107"/>
      <c r="H12" s="194">
        <f t="shared" ref="H12:S12" si="0">H6+H7+H8+H9+H10+H11</f>
        <v>21.83</v>
      </c>
      <c r="I12" s="39">
        <f t="shared" si="0"/>
        <v>14.270000000000001</v>
      </c>
      <c r="J12" s="78">
        <f t="shared" si="0"/>
        <v>91.3</v>
      </c>
      <c r="K12" s="400">
        <f t="shared" si="0"/>
        <v>573.26</v>
      </c>
      <c r="L12" s="194">
        <f t="shared" si="0"/>
        <v>0.21</v>
      </c>
      <c r="M12" s="39">
        <f t="shared" si="0"/>
        <v>2.6</v>
      </c>
      <c r="N12" s="39">
        <f t="shared" si="0"/>
        <v>0.04</v>
      </c>
      <c r="O12" s="78">
        <f t="shared" si="0"/>
        <v>0.25</v>
      </c>
      <c r="P12" s="40">
        <f t="shared" si="0"/>
        <v>395.44</v>
      </c>
      <c r="Q12" s="39">
        <f t="shared" si="0"/>
        <v>398.33000000000004</v>
      </c>
      <c r="R12" s="39">
        <f t="shared" si="0"/>
        <v>86.570000000000007</v>
      </c>
      <c r="S12" s="78">
        <f t="shared" si="0"/>
        <v>3.17</v>
      </c>
    </row>
    <row r="13" spans="1:21" s="41" customFormat="1" ht="28.5" customHeight="1" thickBot="1" x14ac:dyDescent="0.4">
      <c r="A13" s="145"/>
      <c r="B13" s="124"/>
      <c r="C13" s="107"/>
      <c r="D13" s="197"/>
      <c r="E13" s="286" t="s">
        <v>25</v>
      </c>
      <c r="F13" s="138"/>
      <c r="G13" s="107"/>
      <c r="H13" s="253"/>
      <c r="I13" s="254"/>
      <c r="J13" s="463"/>
      <c r="K13" s="466">
        <f>K12/23.5</f>
        <v>24.39404255319149</v>
      </c>
      <c r="L13" s="253"/>
      <c r="M13" s="254"/>
      <c r="N13" s="254"/>
      <c r="O13" s="463"/>
      <c r="P13" s="462"/>
      <c r="Q13" s="254"/>
      <c r="R13" s="254"/>
      <c r="S13" s="463"/>
    </row>
    <row r="14" spans="1:21" s="19" customFormat="1" ht="33.75" customHeight="1" x14ac:dyDescent="0.35">
      <c r="A14" s="146" t="s">
        <v>7</v>
      </c>
      <c r="B14" s="123"/>
      <c r="C14" s="271">
        <v>17</v>
      </c>
      <c r="D14" s="270" t="s">
        <v>23</v>
      </c>
      <c r="E14" s="273" t="s">
        <v>112</v>
      </c>
      <c r="F14" s="280">
        <v>50</v>
      </c>
      <c r="G14" s="271">
        <v>5.9</v>
      </c>
      <c r="H14" s="255">
        <v>5.95</v>
      </c>
      <c r="I14" s="46">
        <v>5.05</v>
      </c>
      <c r="J14" s="47">
        <v>0.3</v>
      </c>
      <c r="K14" s="313">
        <v>70.7</v>
      </c>
      <c r="L14" s="255">
        <v>0.03</v>
      </c>
      <c r="M14" s="46">
        <v>0</v>
      </c>
      <c r="N14" s="46">
        <v>0.17</v>
      </c>
      <c r="O14" s="53">
        <v>0</v>
      </c>
      <c r="P14" s="255">
        <v>27.5</v>
      </c>
      <c r="Q14" s="46">
        <v>92.5</v>
      </c>
      <c r="R14" s="46">
        <v>27</v>
      </c>
      <c r="S14" s="47">
        <v>1.35</v>
      </c>
    </row>
    <row r="15" spans="1:21" s="19" customFormat="1" ht="33.75" customHeight="1" x14ac:dyDescent="0.35">
      <c r="A15" s="112"/>
      <c r="B15" s="444"/>
      <c r="C15" s="445">
        <v>1</v>
      </c>
      <c r="D15" s="235" t="s">
        <v>23</v>
      </c>
      <c r="E15" s="446" t="s">
        <v>13</v>
      </c>
      <c r="F15" s="447">
        <v>10</v>
      </c>
      <c r="G15" s="445">
        <v>4.5999999999999996</v>
      </c>
      <c r="H15" s="227">
        <v>2.44</v>
      </c>
      <c r="I15" s="17">
        <v>2.36</v>
      </c>
      <c r="J15" s="49">
        <v>0</v>
      </c>
      <c r="K15" s="448">
        <v>31</v>
      </c>
      <c r="L15" s="227">
        <v>0</v>
      </c>
      <c r="M15" s="17">
        <v>0.16</v>
      </c>
      <c r="N15" s="17">
        <v>0.02</v>
      </c>
      <c r="O15" s="21">
        <v>0</v>
      </c>
      <c r="P15" s="227">
        <v>100</v>
      </c>
      <c r="Q15" s="17">
        <v>54.4</v>
      </c>
      <c r="R15" s="17">
        <v>4.7</v>
      </c>
      <c r="S15" s="49">
        <v>0.06</v>
      </c>
    </row>
    <row r="16" spans="1:21" s="19" customFormat="1" ht="33.75" customHeight="1" x14ac:dyDescent="0.35">
      <c r="A16" s="112"/>
      <c r="B16" s="125"/>
      <c r="C16" s="106">
        <v>35</v>
      </c>
      <c r="D16" s="235" t="s">
        <v>9</v>
      </c>
      <c r="E16" s="225" t="s">
        <v>83</v>
      </c>
      <c r="F16" s="178">
        <v>200</v>
      </c>
      <c r="G16" s="106">
        <v>11.5</v>
      </c>
      <c r="H16" s="228">
        <v>4.8</v>
      </c>
      <c r="I16" s="13">
        <v>7.6</v>
      </c>
      <c r="J16" s="54">
        <v>9</v>
      </c>
      <c r="K16" s="108">
        <v>123.6</v>
      </c>
      <c r="L16" s="228">
        <v>0.04</v>
      </c>
      <c r="M16" s="13">
        <v>1.92</v>
      </c>
      <c r="N16" s="13">
        <v>0</v>
      </c>
      <c r="O16" s="26">
        <v>0.42</v>
      </c>
      <c r="P16" s="228">
        <v>32.18</v>
      </c>
      <c r="Q16" s="13">
        <v>49.14</v>
      </c>
      <c r="R16" s="13">
        <v>14.76</v>
      </c>
      <c r="S16" s="54">
        <v>0.64</v>
      </c>
    </row>
    <row r="17" spans="1:19" s="19" customFormat="1" ht="33.75" customHeight="1" x14ac:dyDescent="0.35">
      <c r="A17" s="114"/>
      <c r="B17" s="125"/>
      <c r="C17" s="106">
        <v>181</v>
      </c>
      <c r="D17" s="235" t="s">
        <v>10</v>
      </c>
      <c r="E17" s="225" t="s">
        <v>91</v>
      </c>
      <c r="F17" s="178">
        <v>90</v>
      </c>
      <c r="G17" s="106">
        <v>35.840000000000003</v>
      </c>
      <c r="H17" s="228">
        <v>21.24</v>
      </c>
      <c r="I17" s="13">
        <v>7.47</v>
      </c>
      <c r="J17" s="54">
        <v>2.7</v>
      </c>
      <c r="K17" s="108">
        <v>162.9</v>
      </c>
      <c r="L17" s="228">
        <v>0.02</v>
      </c>
      <c r="M17" s="13">
        <v>0.3</v>
      </c>
      <c r="N17" s="13">
        <v>0.3</v>
      </c>
      <c r="O17" s="26">
        <v>2.2999999999999998</v>
      </c>
      <c r="P17" s="228">
        <v>27.9</v>
      </c>
      <c r="Q17" s="13">
        <v>154.4</v>
      </c>
      <c r="R17" s="13">
        <v>20.399999999999999</v>
      </c>
      <c r="S17" s="54">
        <v>2</v>
      </c>
    </row>
    <row r="18" spans="1:19" s="19" customFormat="1" ht="33.75" customHeight="1" x14ac:dyDescent="0.35">
      <c r="A18" s="114"/>
      <c r="B18" s="125"/>
      <c r="C18" s="161">
        <v>53</v>
      </c>
      <c r="D18" s="235" t="s">
        <v>77</v>
      </c>
      <c r="E18" s="503" t="s">
        <v>73</v>
      </c>
      <c r="F18" s="106">
        <v>150</v>
      </c>
      <c r="G18" s="161">
        <v>8.1</v>
      </c>
      <c r="H18" s="228">
        <v>3.3</v>
      </c>
      <c r="I18" s="13">
        <v>4.95</v>
      </c>
      <c r="J18" s="54">
        <v>32.25</v>
      </c>
      <c r="K18" s="108">
        <v>186.45</v>
      </c>
      <c r="L18" s="228">
        <v>0.03</v>
      </c>
      <c r="M18" s="13">
        <v>0</v>
      </c>
      <c r="N18" s="13">
        <v>0</v>
      </c>
      <c r="O18" s="26">
        <v>1.73</v>
      </c>
      <c r="P18" s="228">
        <v>4.95</v>
      </c>
      <c r="Q18" s="13">
        <v>79.83</v>
      </c>
      <c r="R18" s="38">
        <v>26.52</v>
      </c>
      <c r="S18" s="102">
        <v>0.53</v>
      </c>
    </row>
    <row r="19" spans="1:19" s="19" customFormat="1" ht="43.5" customHeight="1" x14ac:dyDescent="0.35">
      <c r="A19" s="114"/>
      <c r="B19" s="125"/>
      <c r="C19" s="133">
        <v>129</v>
      </c>
      <c r="D19" s="149" t="s">
        <v>20</v>
      </c>
      <c r="E19" s="231" t="s">
        <v>123</v>
      </c>
      <c r="F19" s="175">
        <v>200</v>
      </c>
      <c r="G19" s="167">
        <v>6.81</v>
      </c>
      <c r="H19" s="227">
        <v>0.26</v>
      </c>
      <c r="I19" s="17">
        <v>0</v>
      </c>
      <c r="J19" s="49">
        <v>15.46</v>
      </c>
      <c r="K19" s="241">
        <v>62</v>
      </c>
      <c r="L19" s="261">
        <v>0</v>
      </c>
      <c r="M19" s="23">
        <v>4.4000000000000004</v>
      </c>
      <c r="N19" s="23">
        <v>0</v>
      </c>
      <c r="O19" s="24">
        <v>0.32</v>
      </c>
      <c r="P19" s="261">
        <v>0.4</v>
      </c>
      <c r="Q19" s="23">
        <v>0</v>
      </c>
      <c r="R19" s="23">
        <v>0</v>
      </c>
      <c r="S19" s="57">
        <v>0.04</v>
      </c>
    </row>
    <row r="20" spans="1:19" s="19" customFormat="1" ht="33.75" customHeight="1" x14ac:dyDescent="0.35">
      <c r="A20" s="114"/>
      <c r="B20" s="125"/>
      <c r="C20" s="108">
        <v>119</v>
      </c>
      <c r="D20" s="149" t="s">
        <v>15</v>
      </c>
      <c r="E20" s="173" t="s">
        <v>65</v>
      </c>
      <c r="F20" s="138">
        <v>30</v>
      </c>
      <c r="G20" s="162">
        <v>1.3</v>
      </c>
      <c r="H20" s="261">
        <v>2.13</v>
      </c>
      <c r="I20" s="23">
        <v>0.21</v>
      </c>
      <c r="J20" s="57">
        <v>13.26</v>
      </c>
      <c r="K20" s="491">
        <v>72</v>
      </c>
      <c r="L20" s="261">
        <v>0.03</v>
      </c>
      <c r="M20" s="23">
        <v>0</v>
      </c>
      <c r="N20" s="23">
        <v>0</v>
      </c>
      <c r="O20" s="24">
        <v>0.05</v>
      </c>
      <c r="P20" s="261">
        <v>11.1</v>
      </c>
      <c r="Q20" s="23">
        <v>65.400000000000006</v>
      </c>
      <c r="R20" s="23">
        <v>19.5</v>
      </c>
      <c r="S20" s="57">
        <v>0.84</v>
      </c>
    </row>
    <row r="21" spans="1:19" s="19" customFormat="1" ht="33.75" customHeight="1" x14ac:dyDescent="0.35">
      <c r="A21" s="114"/>
      <c r="B21" s="125"/>
      <c r="C21" s="133">
        <v>120</v>
      </c>
      <c r="D21" s="149" t="s">
        <v>16</v>
      </c>
      <c r="E21" s="173" t="s">
        <v>54</v>
      </c>
      <c r="F21" s="138">
        <v>20</v>
      </c>
      <c r="G21" s="162">
        <v>0.87</v>
      </c>
      <c r="H21" s="261">
        <v>1.1399999999999999</v>
      </c>
      <c r="I21" s="23">
        <v>0.22</v>
      </c>
      <c r="J21" s="57">
        <v>7.44</v>
      </c>
      <c r="K21" s="491">
        <v>36.26</v>
      </c>
      <c r="L21" s="261">
        <v>0.02</v>
      </c>
      <c r="M21" s="23">
        <v>0.08</v>
      </c>
      <c r="N21" s="23">
        <v>0</v>
      </c>
      <c r="O21" s="24">
        <v>0.06</v>
      </c>
      <c r="P21" s="261">
        <v>6.8</v>
      </c>
      <c r="Q21" s="23">
        <v>24</v>
      </c>
      <c r="R21" s="23">
        <v>8.1999999999999993</v>
      </c>
      <c r="S21" s="57">
        <v>0.46</v>
      </c>
    </row>
    <row r="22" spans="1:19" s="19" customFormat="1" ht="33.75" customHeight="1" x14ac:dyDescent="0.35">
      <c r="A22" s="114"/>
      <c r="B22" s="125"/>
      <c r="C22" s="252"/>
      <c r="D22" s="217"/>
      <c r="E22" s="285" t="s">
        <v>24</v>
      </c>
      <c r="F22" s="307">
        <f>SUM(F14:F21)</f>
        <v>750</v>
      </c>
      <c r="G22" s="403"/>
      <c r="H22" s="530">
        <f t="shared" ref="H22:S22" si="1">SUM(H14:H21)</f>
        <v>41.26</v>
      </c>
      <c r="I22" s="529">
        <f t="shared" si="1"/>
        <v>27.86</v>
      </c>
      <c r="J22" s="531">
        <f t="shared" si="1"/>
        <v>80.41</v>
      </c>
      <c r="K22" s="305">
        <f t="shared" si="1"/>
        <v>744.91000000000008</v>
      </c>
      <c r="L22" s="530">
        <f t="shared" si="1"/>
        <v>0.17</v>
      </c>
      <c r="M22" s="529">
        <f t="shared" si="1"/>
        <v>6.86</v>
      </c>
      <c r="N22" s="529">
        <f t="shared" si="1"/>
        <v>0.49</v>
      </c>
      <c r="O22" s="532">
        <f t="shared" si="1"/>
        <v>4.879999999999999</v>
      </c>
      <c r="P22" s="530">
        <f t="shared" si="1"/>
        <v>210.83</v>
      </c>
      <c r="Q22" s="529">
        <f t="shared" si="1"/>
        <v>519.67000000000007</v>
      </c>
      <c r="R22" s="529">
        <f t="shared" si="1"/>
        <v>121.08</v>
      </c>
      <c r="S22" s="531">
        <f t="shared" si="1"/>
        <v>5.9200000000000008</v>
      </c>
    </row>
    <row r="23" spans="1:19" s="19" customFormat="1" ht="33.75" customHeight="1" thickBot="1" x14ac:dyDescent="0.4">
      <c r="A23" s="245"/>
      <c r="B23" s="291"/>
      <c r="C23" s="293"/>
      <c r="D23" s="281"/>
      <c r="E23" s="287" t="s">
        <v>25</v>
      </c>
      <c r="F23" s="281"/>
      <c r="G23" s="301"/>
      <c r="H23" s="283"/>
      <c r="I23" s="51"/>
      <c r="J23" s="52"/>
      <c r="K23" s="316">
        <f>K22/23.5</f>
        <v>31.698297872340429</v>
      </c>
      <c r="L23" s="283"/>
      <c r="M23" s="51"/>
      <c r="N23" s="51"/>
      <c r="O23" s="282"/>
      <c r="P23" s="283"/>
      <c r="Q23" s="51"/>
      <c r="R23" s="51"/>
      <c r="S23" s="52"/>
    </row>
    <row r="24" spans="1:19" x14ac:dyDescent="0.35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19" s="207" customFormat="1" ht="18" x14ac:dyDescent="0.35">
      <c r="B25" s="262"/>
      <c r="C25" s="262"/>
      <c r="D25" s="263"/>
      <c r="E25" s="264"/>
      <c r="F25" s="265"/>
      <c r="G25" s="263"/>
      <c r="H25" s="263"/>
      <c r="I25" s="263"/>
      <c r="J25" s="263"/>
    </row>
    <row r="26" spans="1:19" ht="18" x14ac:dyDescent="0.35">
      <c r="D26" s="11"/>
      <c r="E26" s="28"/>
      <c r="F26" s="29"/>
      <c r="G26" s="11"/>
      <c r="H26" s="11"/>
      <c r="I26" s="11"/>
      <c r="J26" s="11"/>
    </row>
    <row r="27" spans="1:19" x14ac:dyDescent="0.35">
      <c r="D27" s="11"/>
      <c r="E27" s="11"/>
      <c r="F27" s="11"/>
      <c r="G27" s="11"/>
      <c r="H27" s="11"/>
      <c r="I27" s="11"/>
      <c r="J27" s="11"/>
    </row>
    <row r="28" spans="1:19" x14ac:dyDescent="0.35">
      <c r="D28" s="11"/>
      <c r="E28" s="11"/>
      <c r="F28" s="11"/>
      <c r="G28" s="11"/>
      <c r="H28" s="11"/>
      <c r="I28" s="11"/>
      <c r="J28" s="11"/>
    </row>
    <row r="29" spans="1:19" x14ac:dyDescent="0.35">
      <c r="D29" s="11"/>
      <c r="E29" s="11"/>
      <c r="F29" s="11"/>
      <c r="G29" s="11"/>
      <c r="H29" s="11"/>
      <c r="I29" s="11"/>
      <c r="J29" s="11"/>
    </row>
    <row r="30" spans="1:19" x14ac:dyDescent="0.35">
      <c r="D30" s="11"/>
      <c r="E30" s="11"/>
      <c r="F30" s="11"/>
      <c r="G30" s="11"/>
      <c r="H30" s="11"/>
      <c r="I30" s="11"/>
      <c r="J30" s="11"/>
    </row>
    <row r="31" spans="1:19" x14ac:dyDescent="0.35">
      <c r="D31" s="11"/>
      <c r="E31" s="11"/>
      <c r="F31" s="11"/>
      <c r="G31" s="11"/>
      <c r="H31" s="11"/>
      <c r="I31" s="11"/>
      <c r="J31" s="11"/>
    </row>
    <row r="32" spans="1:19" x14ac:dyDescent="0.35">
      <c r="D32" s="11"/>
      <c r="E32" s="11"/>
      <c r="F32" s="11"/>
      <c r="G32" s="11"/>
      <c r="H32" s="11"/>
      <c r="I32" s="11"/>
      <c r="J32" s="11"/>
    </row>
    <row r="33" spans="4:10" x14ac:dyDescent="0.35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7"/>
  <sheetViews>
    <sheetView tabSelected="1" topLeftCell="D11" zoomScale="84" zoomScaleNormal="84" workbookViewId="0">
      <selection activeCell="G20" sqref="G20"/>
    </sheetView>
  </sheetViews>
  <sheetFormatPr defaultRowHeight="14.5" x14ac:dyDescent="0.35"/>
  <cols>
    <col min="1" max="1" width="18.453125" customWidth="1"/>
    <col min="2" max="2" width="16.81640625" customWidth="1"/>
    <col min="3" max="3" width="15.7265625" style="5" customWidth="1"/>
    <col min="4" max="4" width="24.453125" customWidth="1"/>
    <col min="5" max="5" width="64.453125" customWidth="1"/>
    <col min="6" max="6" width="15.453125" customWidth="1"/>
    <col min="7" max="7" width="15.7265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  <col min="16" max="16" width="9.1796875" customWidth="1"/>
  </cols>
  <sheetData>
    <row r="2" spans="1:21" ht="23" x14ac:dyDescent="0.5">
      <c r="B2" s="6" t="s">
        <v>1</v>
      </c>
      <c r="C2" s="7"/>
      <c r="D2" s="6" t="s">
        <v>3</v>
      </c>
      <c r="E2" s="6"/>
      <c r="F2" s="8" t="s">
        <v>2</v>
      </c>
      <c r="G2" s="122">
        <v>13</v>
      </c>
      <c r="H2" s="6"/>
      <c r="K2" s="8"/>
      <c r="L2" s="7"/>
      <c r="M2" s="1"/>
      <c r="N2" s="2"/>
    </row>
    <row r="3" spans="1:21" ht="15" thickBot="1" x14ac:dyDescent="0.4"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 x14ac:dyDescent="0.35">
      <c r="A4" s="134" t="s">
        <v>116</v>
      </c>
      <c r="B4" s="143"/>
      <c r="C4" s="419" t="s">
        <v>45</v>
      </c>
      <c r="D4" s="134"/>
      <c r="E4" s="164"/>
      <c r="F4" s="419"/>
      <c r="G4" s="418"/>
      <c r="H4" s="242" t="s">
        <v>26</v>
      </c>
      <c r="I4" s="79"/>
      <c r="J4" s="243"/>
      <c r="K4" s="309" t="s">
        <v>27</v>
      </c>
      <c r="L4" s="552" t="s">
        <v>28</v>
      </c>
      <c r="M4" s="553"/>
      <c r="N4" s="553"/>
      <c r="O4" s="554"/>
      <c r="P4" s="555" t="s">
        <v>29</v>
      </c>
      <c r="Q4" s="555"/>
      <c r="R4" s="555"/>
      <c r="S4" s="556"/>
    </row>
    <row r="5" spans="1:21" s="19" customFormat="1" ht="28.5" customHeight="1" thickBot="1" x14ac:dyDescent="0.4">
      <c r="A5" s="488"/>
      <c r="B5" s="144" t="s">
        <v>115</v>
      </c>
      <c r="C5" s="111" t="s">
        <v>46</v>
      </c>
      <c r="D5" s="218" t="s">
        <v>47</v>
      </c>
      <c r="E5" s="105" t="s">
        <v>44</v>
      </c>
      <c r="F5" s="111" t="s">
        <v>30</v>
      </c>
      <c r="G5" s="105" t="s">
        <v>43</v>
      </c>
      <c r="H5" s="226" t="s">
        <v>31</v>
      </c>
      <c r="I5" s="81" t="s">
        <v>32</v>
      </c>
      <c r="J5" s="82" t="s">
        <v>33</v>
      </c>
      <c r="K5" s="310" t="s">
        <v>34</v>
      </c>
      <c r="L5" s="226" t="s">
        <v>35</v>
      </c>
      <c r="M5" s="81" t="s">
        <v>36</v>
      </c>
      <c r="N5" s="81" t="s">
        <v>37</v>
      </c>
      <c r="O5" s="82" t="s">
        <v>38</v>
      </c>
      <c r="P5" s="80" t="s">
        <v>39</v>
      </c>
      <c r="Q5" s="81" t="s">
        <v>40</v>
      </c>
      <c r="R5" s="81" t="s">
        <v>41</v>
      </c>
      <c r="S5" s="82" t="s">
        <v>42</v>
      </c>
    </row>
    <row r="6" spans="1:21" s="19" customFormat="1" ht="26.5" customHeight="1" x14ac:dyDescent="0.35">
      <c r="A6" s="153" t="s">
        <v>6</v>
      </c>
      <c r="B6" s="112"/>
      <c r="C6" s="211">
        <v>137</v>
      </c>
      <c r="D6" s="208" t="s">
        <v>23</v>
      </c>
      <c r="E6" s="210" t="s">
        <v>88</v>
      </c>
      <c r="F6" s="141">
        <v>150</v>
      </c>
      <c r="G6" s="236">
        <v>21.75</v>
      </c>
      <c r="H6" s="244">
        <v>1.35</v>
      </c>
      <c r="I6" s="44">
        <v>0</v>
      </c>
      <c r="J6" s="212">
        <v>12.9</v>
      </c>
      <c r="K6" s="448">
        <v>57</v>
      </c>
      <c r="L6" s="244">
        <v>0.09</v>
      </c>
      <c r="M6" s="44">
        <v>57</v>
      </c>
      <c r="N6" s="44">
        <v>0.09</v>
      </c>
      <c r="O6" s="212">
        <v>0</v>
      </c>
      <c r="P6" s="58">
        <v>52.5</v>
      </c>
      <c r="Q6" s="44">
        <v>25.5</v>
      </c>
      <c r="R6" s="44">
        <v>16.5</v>
      </c>
      <c r="S6" s="212">
        <v>0.15</v>
      </c>
    </row>
    <row r="7" spans="1:21" s="41" customFormat="1" ht="42.75" customHeight="1" x14ac:dyDescent="0.35">
      <c r="A7" s="489"/>
      <c r="B7" s="145"/>
      <c r="C7" s="138">
        <v>72</v>
      </c>
      <c r="D7" s="135" t="s">
        <v>96</v>
      </c>
      <c r="E7" s="172" t="s">
        <v>119</v>
      </c>
      <c r="F7" s="138">
        <v>150</v>
      </c>
      <c r="G7" s="199">
        <v>47.74</v>
      </c>
      <c r="H7" s="261">
        <v>21.9</v>
      </c>
      <c r="I7" s="23">
        <v>14.85</v>
      </c>
      <c r="J7" s="57">
        <v>34.799999999999997</v>
      </c>
      <c r="K7" s="260">
        <v>360</v>
      </c>
      <c r="L7" s="261">
        <v>0.05</v>
      </c>
      <c r="M7" s="23">
        <v>0.6</v>
      </c>
      <c r="N7" s="23">
        <v>0.2</v>
      </c>
      <c r="O7" s="57">
        <v>0.5</v>
      </c>
      <c r="P7" s="22">
        <v>159.9</v>
      </c>
      <c r="Q7" s="23">
        <v>238</v>
      </c>
      <c r="R7" s="23">
        <v>22.9</v>
      </c>
      <c r="S7" s="57">
        <v>1.3</v>
      </c>
    </row>
    <row r="8" spans="1:21" s="41" customFormat="1" ht="26.5" customHeight="1" x14ac:dyDescent="0.35">
      <c r="A8" s="489"/>
      <c r="B8" s="145"/>
      <c r="C8" s="138">
        <v>116</v>
      </c>
      <c r="D8" s="135" t="s">
        <v>76</v>
      </c>
      <c r="E8" s="198" t="s">
        <v>95</v>
      </c>
      <c r="F8" s="138">
        <v>200</v>
      </c>
      <c r="G8" s="199">
        <v>9.17</v>
      </c>
      <c r="H8" s="227">
        <v>3.2</v>
      </c>
      <c r="I8" s="17">
        <v>3.2</v>
      </c>
      <c r="J8" s="49">
        <v>14.6</v>
      </c>
      <c r="K8" s="240">
        <v>100.8</v>
      </c>
      <c r="L8" s="227">
        <v>6.5</v>
      </c>
      <c r="M8" s="17">
        <v>1.08</v>
      </c>
      <c r="N8" s="17">
        <v>0.02</v>
      </c>
      <c r="O8" s="49">
        <v>6.5</v>
      </c>
      <c r="P8" s="20">
        <v>178.44</v>
      </c>
      <c r="Q8" s="17">
        <v>136.9</v>
      </c>
      <c r="R8" s="17">
        <v>25.2</v>
      </c>
      <c r="S8" s="49">
        <v>0.42</v>
      </c>
    </row>
    <row r="9" spans="1:21" s="41" customFormat="1" ht="26.5" customHeight="1" x14ac:dyDescent="0.35">
      <c r="A9" s="489"/>
      <c r="B9" s="145"/>
      <c r="C9" s="140">
        <v>121</v>
      </c>
      <c r="D9" s="149" t="s">
        <v>15</v>
      </c>
      <c r="E9" s="165" t="s">
        <v>58</v>
      </c>
      <c r="F9" s="179">
        <v>20</v>
      </c>
      <c r="G9" s="133">
        <v>0.84</v>
      </c>
      <c r="H9" s="227">
        <v>1.44</v>
      </c>
      <c r="I9" s="17">
        <v>0.13</v>
      </c>
      <c r="J9" s="49">
        <v>9.83</v>
      </c>
      <c r="K9" s="240">
        <v>50.44</v>
      </c>
      <c r="L9" s="227">
        <v>0.04</v>
      </c>
      <c r="M9" s="17">
        <v>0</v>
      </c>
      <c r="N9" s="17">
        <v>0</v>
      </c>
      <c r="O9" s="49">
        <v>0.51</v>
      </c>
      <c r="P9" s="20">
        <v>7.5</v>
      </c>
      <c r="Q9" s="17">
        <v>24.6</v>
      </c>
      <c r="R9" s="17">
        <v>9.9</v>
      </c>
      <c r="S9" s="49">
        <v>0.45</v>
      </c>
    </row>
    <row r="10" spans="1:21" s="41" customFormat="1" ht="30" customHeight="1" x14ac:dyDescent="0.35">
      <c r="A10" s="489"/>
      <c r="B10" s="145"/>
      <c r="C10" s="137">
        <v>120</v>
      </c>
      <c r="D10" s="149" t="s">
        <v>16</v>
      </c>
      <c r="E10" s="173" t="s">
        <v>54</v>
      </c>
      <c r="F10" s="137">
        <v>20</v>
      </c>
      <c r="G10" s="133">
        <v>0.87</v>
      </c>
      <c r="H10" s="227">
        <v>1.1399999999999999</v>
      </c>
      <c r="I10" s="17">
        <v>0.22</v>
      </c>
      <c r="J10" s="49">
        <v>7.44</v>
      </c>
      <c r="K10" s="241">
        <v>36.26</v>
      </c>
      <c r="L10" s="227">
        <v>0.02</v>
      </c>
      <c r="M10" s="17">
        <v>0.08</v>
      </c>
      <c r="N10" s="17">
        <v>0</v>
      </c>
      <c r="O10" s="49">
        <v>0.06</v>
      </c>
      <c r="P10" s="20">
        <v>6.8</v>
      </c>
      <c r="Q10" s="17">
        <v>24</v>
      </c>
      <c r="R10" s="17">
        <v>8.1999999999999993</v>
      </c>
      <c r="S10" s="49">
        <v>0.46</v>
      </c>
    </row>
    <row r="11" spans="1:21" s="41" customFormat="1" ht="26.5" customHeight="1" x14ac:dyDescent="0.35">
      <c r="A11" s="489"/>
      <c r="B11" s="145"/>
      <c r="C11" s="202"/>
      <c r="D11" s="197"/>
      <c r="E11" s="174" t="s">
        <v>24</v>
      </c>
      <c r="F11" s="256">
        <f>SUM(F6:F10)</f>
        <v>540</v>
      </c>
      <c r="G11" s="397"/>
      <c r="H11" s="261">
        <f t="shared" ref="H11:S11" si="0">SUM(H6:H10)</f>
        <v>29.03</v>
      </c>
      <c r="I11" s="23">
        <f t="shared" si="0"/>
        <v>18.399999999999999</v>
      </c>
      <c r="J11" s="57">
        <f t="shared" si="0"/>
        <v>79.569999999999993</v>
      </c>
      <c r="K11" s="466">
        <f t="shared" si="0"/>
        <v>604.5</v>
      </c>
      <c r="L11" s="261">
        <f t="shared" si="0"/>
        <v>6.6999999999999993</v>
      </c>
      <c r="M11" s="23">
        <f t="shared" si="0"/>
        <v>58.76</v>
      </c>
      <c r="N11" s="23">
        <f t="shared" si="0"/>
        <v>0.31000000000000005</v>
      </c>
      <c r="O11" s="57">
        <f t="shared" si="0"/>
        <v>7.5699999999999994</v>
      </c>
      <c r="P11" s="22">
        <f t="shared" si="0"/>
        <v>405.14000000000004</v>
      </c>
      <c r="Q11" s="23">
        <f t="shared" si="0"/>
        <v>449</v>
      </c>
      <c r="R11" s="23">
        <f t="shared" si="0"/>
        <v>82.7</v>
      </c>
      <c r="S11" s="57">
        <f t="shared" si="0"/>
        <v>2.78</v>
      </c>
      <c r="T11" s="42"/>
      <c r="U11" s="43"/>
    </row>
    <row r="12" spans="1:21" s="41" customFormat="1" ht="26.5" customHeight="1" thickBot="1" x14ac:dyDescent="0.4">
      <c r="A12" s="489"/>
      <c r="B12" s="145"/>
      <c r="C12" s="142"/>
      <c r="D12" s="136"/>
      <c r="E12" s="464" t="s">
        <v>25</v>
      </c>
      <c r="F12" s="142"/>
      <c r="G12" s="465"/>
      <c r="H12" s="253"/>
      <c r="I12" s="254"/>
      <c r="J12" s="463"/>
      <c r="K12" s="467">
        <f>K11/23.5</f>
        <v>25.723404255319149</v>
      </c>
      <c r="L12" s="253"/>
      <c r="M12" s="254"/>
      <c r="N12" s="254"/>
      <c r="O12" s="463"/>
      <c r="P12" s="462"/>
      <c r="Q12" s="254"/>
      <c r="R12" s="254"/>
      <c r="S12" s="463"/>
    </row>
    <row r="13" spans="1:21" s="19" customFormat="1" ht="26.5" customHeight="1" x14ac:dyDescent="0.35">
      <c r="A13" s="153" t="s">
        <v>7</v>
      </c>
      <c r="B13" s="146"/>
      <c r="C13" s="141">
        <v>172</v>
      </c>
      <c r="D13" s="409" t="s">
        <v>8</v>
      </c>
      <c r="E13" s="234" t="s">
        <v>113</v>
      </c>
      <c r="F13" s="417">
        <v>60</v>
      </c>
      <c r="G13" s="500">
        <v>3.95</v>
      </c>
      <c r="H13" s="255">
        <v>1.86</v>
      </c>
      <c r="I13" s="46">
        <v>0.12</v>
      </c>
      <c r="J13" s="47">
        <v>4.26</v>
      </c>
      <c r="K13" s="313">
        <v>24.6</v>
      </c>
      <c r="L13" s="255">
        <v>0.06</v>
      </c>
      <c r="M13" s="46">
        <v>6</v>
      </c>
      <c r="N13" s="46">
        <v>0.18</v>
      </c>
      <c r="O13" s="53">
        <v>0</v>
      </c>
      <c r="P13" s="255">
        <v>9.6</v>
      </c>
      <c r="Q13" s="46">
        <v>31.8</v>
      </c>
      <c r="R13" s="46">
        <v>12.6</v>
      </c>
      <c r="S13" s="47">
        <v>0.42</v>
      </c>
      <c r="T13" s="41"/>
      <c r="U13" s="41"/>
    </row>
    <row r="14" spans="1:21" s="19" customFormat="1" ht="26.5" customHeight="1" x14ac:dyDescent="0.35">
      <c r="A14" s="488"/>
      <c r="B14" s="112"/>
      <c r="C14" s="138">
        <v>35</v>
      </c>
      <c r="D14" s="135" t="s">
        <v>100</v>
      </c>
      <c r="E14" s="172" t="s">
        <v>97</v>
      </c>
      <c r="F14" s="181">
        <v>200</v>
      </c>
      <c r="G14" s="107">
        <v>11.39</v>
      </c>
      <c r="H14" s="228">
        <v>4.8</v>
      </c>
      <c r="I14" s="13">
        <v>7.6</v>
      </c>
      <c r="J14" s="54">
        <v>9</v>
      </c>
      <c r="K14" s="108">
        <v>123.6</v>
      </c>
      <c r="L14" s="228">
        <v>0.04</v>
      </c>
      <c r="M14" s="13">
        <v>1.92</v>
      </c>
      <c r="N14" s="13">
        <v>0</v>
      </c>
      <c r="O14" s="26">
        <v>0.42</v>
      </c>
      <c r="P14" s="228">
        <v>32.18</v>
      </c>
      <c r="Q14" s="13">
        <v>49.14</v>
      </c>
      <c r="R14" s="13">
        <v>14.76</v>
      </c>
      <c r="S14" s="54">
        <v>0.64</v>
      </c>
      <c r="T14" s="90"/>
      <c r="U14" s="90"/>
    </row>
    <row r="15" spans="1:21" s="41" customFormat="1" ht="35.25" customHeight="1" x14ac:dyDescent="0.35">
      <c r="A15" s="489"/>
      <c r="B15" s="113"/>
      <c r="C15" s="138">
        <v>229</v>
      </c>
      <c r="D15" s="197" t="s">
        <v>10</v>
      </c>
      <c r="E15" s="172" t="s">
        <v>104</v>
      </c>
      <c r="F15" s="216">
        <v>90</v>
      </c>
      <c r="G15" s="107">
        <v>32.950000000000003</v>
      </c>
      <c r="H15" s="261">
        <v>21.66</v>
      </c>
      <c r="I15" s="23">
        <v>11.7</v>
      </c>
      <c r="J15" s="57">
        <v>3.1</v>
      </c>
      <c r="K15" s="260">
        <v>202.32</v>
      </c>
      <c r="L15" s="261">
        <v>0.18</v>
      </c>
      <c r="M15" s="23">
        <v>0.45</v>
      </c>
      <c r="N15" s="23">
        <v>0.02</v>
      </c>
      <c r="O15" s="24">
        <v>2.52</v>
      </c>
      <c r="P15" s="261">
        <v>41.31</v>
      </c>
      <c r="Q15" s="23">
        <v>206.21</v>
      </c>
      <c r="R15" s="23">
        <v>31.19</v>
      </c>
      <c r="S15" s="57">
        <v>0.72</v>
      </c>
      <c r="T15" s="130"/>
      <c r="U15" s="130"/>
    </row>
    <row r="16" spans="1:21" s="41" customFormat="1" ht="26.5" customHeight="1" x14ac:dyDescent="0.35">
      <c r="A16" s="489"/>
      <c r="B16" s="468" t="s">
        <v>85</v>
      </c>
      <c r="C16" s="176">
        <v>50</v>
      </c>
      <c r="D16" s="155" t="s">
        <v>77</v>
      </c>
      <c r="E16" s="469" t="s">
        <v>98</v>
      </c>
      <c r="F16" s="176">
        <v>150</v>
      </c>
      <c r="G16" s="158">
        <v>12.9</v>
      </c>
      <c r="H16" s="470">
        <v>3.3</v>
      </c>
      <c r="I16" s="471">
        <v>7.8</v>
      </c>
      <c r="J16" s="472">
        <v>22.35</v>
      </c>
      <c r="K16" s="473">
        <v>173.1</v>
      </c>
      <c r="L16" s="470">
        <v>0.14000000000000001</v>
      </c>
      <c r="M16" s="471">
        <v>18.149999999999999</v>
      </c>
      <c r="N16" s="471">
        <v>4.41</v>
      </c>
      <c r="O16" s="535">
        <v>1.1299999999999999</v>
      </c>
      <c r="P16" s="470">
        <v>36.36</v>
      </c>
      <c r="Q16" s="471">
        <v>85.5</v>
      </c>
      <c r="R16" s="471">
        <v>27.8</v>
      </c>
      <c r="S16" s="472">
        <v>1.1399999999999999</v>
      </c>
      <c r="T16" s="131"/>
      <c r="U16" s="130"/>
    </row>
    <row r="17" spans="1:21" s="41" customFormat="1" ht="26.5" customHeight="1" x14ac:dyDescent="0.35">
      <c r="A17" s="489"/>
      <c r="B17" s="474" t="s">
        <v>87</v>
      </c>
      <c r="C17" s="177">
        <v>51</v>
      </c>
      <c r="D17" s="157" t="s">
        <v>77</v>
      </c>
      <c r="E17" s="475" t="s">
        <v>114</v>
      </c>
      <c r="F17" s="177">
        <v>150</v>
      </c>
      <c r="G17" s="159"/>
      <c r="H17" s="476">
        <v>3.3</v>
      </c>
      <c r="I17" s="477">
        <v>3.9</v>
      </c>
      <c r="J17" s="478">
        <v>25.65</v>
      </c>
      <c r="K17" s="479">
        <v>151.35</v>
      </c>
      <c r="L17" s="476">
        <v>0.15</v>
      </c>
      <c r="M17" s="477">
        <v>21</v>
      </c>
      <c r="N17" s="477">
        <v>0</v>
      </c>
      <c r="O17" s="511">
        <v>1.1399999999999999</v>
      </c>
      <c r="P17" s="476">
        <v>14.01</v>
      </c>
      <c r="Q17" s="477">
        <v>78.63</v>
      </c>
      <c r="R17" s="477">
        <v>29.37</v>
      </c>
      <c r="S17" s="478">
        <v>1.32</v>
      </c>
      <c r="T17" s="131"/>
      <c r="U17" s="130"/>
    </row>
    <row r="18" spans="1:21" s="19" customFormat="1" ht="33.75" customHeight="1" x14ac:dyDescent="0.35">
      <c r="A18" s="488"/>
      <c r="B18" s="114"/>
      <c r="C18" s="138">
        <v>107</v>
      </c>
      <c r="D18" s="135" t="s">
        <v>20</v>
      </c>
      <c r="E18" s="172" t="s">
        <v>99</v>
      </c>
      <c r="F18" s="181">
        <v>200</v>
      </c>
      <c r="G18" s="199">
        <v>6.86</v>
      </c>
      <c r="H18" s="227">
        <v>0</v>
      </c>
      <c r="I18" s="17">
        <v>0</v>
      </c>
      <c r="J18" s="49">
        <v>19.600000000000001</v>
      </c>
      <c r="K18" s="240">
        <v>78</v>
      </c>
      <c r="L18" s="227">
        <v>0.02</v>
      </c>
      <c r="M18" s="17">
        <v>8</v>
      </c>
      <c r="N18" s="17">
        <v>0.3</v>
      </c>
      <c r="O18" s="21">
        <v>0</v>
      </c>
      <c r="P18" s="227">
        <v>0</v>
      </c>
      <c r="Q18" s="17">
        <v>0</v>
      </c>
      <c r="R18" s="17">
        <v>0</v>
      </c>
      <c r="S18" s="49">
        <v>0</v>
      </c>
      <c r="T18" s="90"/>
      <c r="U18" s="90"/>
    </row>
    <row r="19" spans="1:21" s="19" customFormat="1" ht="26.5" customHeight="1" x14ac:dyDescent="0.35">
      <c r="A19" s="488"/>
      <c r="B19" s="114"/>
      <c r="C19" s="140">
        <v>119</v>
      </c>
      <c r="D19" s="149" t="s">
        <v>15</v>
      </c>
      <c r="E19" s="173" t="s">
        <v>65</v>
      </c>
      <c r="F19" s="137">
        <v>45</v>
      </c>
      <c r="G19" s="252">
        <v>1.9</v>
      </c>
      <c r="H19" s="227">
        <v>3.19</v>
      </c>
      <c r="I19" s="17">
        <v>0.31</v>
      </c>
      <c r="J19" s="49">
        <v>19.89</v>
      </c>
      <c r="K19" s="240">
        <v>108</v>
      </c>
      <c r="L19" s="227">
        <v>0.05</v>
      </c>
      <c r="M19" s="17">
        <v>0</v>
      </c>
      <c r="N19" s="17">
        <v>0</v>
      </c>
      <c r="O19" s="21">
        <v>0.08</v>
      </c>
      <c r="P19" s="227">
        <v>16.649999999999999</v>
      </c>
      <c r="Q19" s="17">
        <v>98.1</v>
      </c>
      <c r="R19" s="17">
        <v>29.25</v>
      </c>
      <c r="S19" s="49">
        <v>1.26</v>
      </c>
      <c r="T19" s="90"/>
      <c r="U19" s="90"/>
    </row>
    <row r="20" spans="1:21" s="19" customFormat="1" ht="26.5" customHeight="1" x14ac:dyDescent="0.35">
      <c r="A20" s="488"/>
      <c r="B20" s="114"/>
      <c r="C20" s="137">
        <v>120</v>
      </c>
      <c r="D20" s="149" t="s">
        <v>16</v>
      </c>
      <c r="E20" s="173" t="s">
        <v>54</v>
      </c>
      <c r="F20" s="137">
        <v>25</v>
      </c>
      <c r="G20" s="252">
        <v>1.08</v>
      </c>
      <c r="H20" s="227">
        <v>1.42</v>
      </c>
      <c r="I20" s="17">
        <v>0.27</v>
      </c>
      <c r="J20" s="49">
        <v>9.3000000000000007</v>
      </c>
      <c r="K20" s="240">
        <v>45.32</v>
      </c>
      <c r="L20" s="227">
        <v>0.02</v>
      </c>
      <c r="M20" s="17">
        <v>0.1</v>
      </c>
      <c r="N20" s="17">
        <v>0</v>
      </c>
      <c r="O20" s="21">
        <v>7.0000000000000007E-2</v>
      </c>
      <c r="P20" s="227">
        <v>8.5</v>
      </c>
      <c r="Q20" s="17">
        <v>30</v>
      </c>
      <c r="R20" s="17">
        <v>10.25</v>
      </c>
      <c r="S20" s="49">
        <v>0.56999999999999995</v>
      </c>
      <c r="T20" s="90"/>
      <c r="U20" s="90"/>
    </row>
    <row r="21" spans="1:21" s="19" customFormat="1" ht="26.5" customHeight="1" x14ac:dyDescent="0.35">
      <c r="A21" s="488"/>
      <c r="B21" s="480" t="s">
        <v>85</v>
      </c>
      <c r="C21" s="481"/>
      <c r="D21" s="482"/>
      <c r="E21" s="350" t="s">
        <v>24</v>
      </c>
      <c r="F21" s="481">
        <f>F13+F14+F15+F16+F18+F19+F20</f>
        <v>770</v>
      </c>
      <c r="G21" s="533"/>
      <c r="H21" s="302">
        <f t="shared" ref="H21:S21" si="1">H13+H14+H15+H16+H18+H19+H20</f>
        <v>36.230000000000004</v>
      </c>
      <c r="I21" s="73">
        <f t="shared" si="1"/>
        <v>27.799999999999997</v>
      </c>
      <c r="J21" s="74">
        <f t="shared" si="1"/>
        <v>87.5</v>
      </c>
      <c r="K21" s="534">
        <f t="shared" si="1"/>
        <v>754.94</v>
      </c>
      <c r="L21" s="302">
        <f t="shared" si="1"/>
        <v>0.51</v>
      </c>
      <c r="M21" s="73">
        <f t="shared" si="1"/>
        <v>34.619999999999997</v>
      </c>
      <c r="N21" s="73">
        <f t="shared" si="1"/>
        <v>4.91</v>
      </c>
      <c r="O21" s="117">
        <f t="shared" si="1"/>
        <v>4.2200000000000006</v>
      </c>
      <c r="P21" s="302">
        <f t="shared" si="1"/>
        <v>144.6</v>
      </c>
      <c r="Q21" s="73">
        <f t="shared" si="1"/>
        <v>500.75</v>
      </c>
      <c r="R21" s="73">
        <f t="shared" si="1"/>
        <v>125.85</v>
      </c>
      <c r="S21" s="74">
        <f t="shared" si="1"/>
        <v>4.75</v>
      </c>
      <c r="T21" s="90"/>
      <c r="U21" s="90"/>
    </row>
    <row r="22" spans="1:21" s="41" customFormat="1" ht="26.5" customHeight="1" x14ac:dyDescent="0.35">
      <c r="A22" s="489"/>
      <c r="B22" s="474" t="s">
        <v>87</v>
      </c>
      <c r="C22" s="221"/>
      <c r="D22" s="483"/>
      <c r="E22" s="168" t="s">
        <v>24</v>
      </c>
      <c r="F22" s="276">
        <f>F13+F14+F15+F17+F18+F19+F20</f>
        <v>770</v>
      </c>
      <c r="G22" s="498"/>
      <c r="H22" s="460">
        <f t="shared" ref="H22:S22" si="2">H13+H14+H15+H17+H18+H19+H20</f>
        <v>36.230000000000004</v>
      </c>
      <c r="I22" s="455">
        <f t="shared" si="2"/>
        <v>23.899999999999995</v>
      </c>
      <c r="J22" s="461">
        <f t="shared" si="2"/>
        <v>90.8</v>
      </c>
      <c r="K22" s="499">
        <f t="shared" si="2"/>
        <v>733.19</v>
      </c>
      <c r="L22" s="460">
        <f t="shared" si="2"/>
        <v>0.52000000000000013</v>
      </c>
      <c r="M22" s="455">
        <f t="shared" si="2"/>
        <v>37.47</v>
      </c>
      <c r="N22" s="455">
        <f t="shared" si="2"/>
        <v>0.5</v>
      </c>
      <c r="O22" s="459">
        <f t="shared" si="2"/>
        <v>4.2300000000000004</v>
      </c>
      <c r="P22" s="460">
        <f t="shared" si="2"/>
        <v>122.25</v>
      </c>
      <c r="Q22" s="455">
        <f t="shared" si="2"/>
        <v>493.88</v>
      </c>
      <c r="R22" s="455">
        <f t="shared" si="2"/>
        <v>127.42</v>
      </c>
      <c r="S22" s="461">
        <f t="shared" si="2"/>
        <v>4.9300000000000006</v>
      </c>
    </row>
    <row r="23" spans="1:21" s="41" customFormat="1" ht="26.5" customHeight="1" x14ac:dyDescent="0.35">
      <c r="A23" s="489"/>
      <c r="B23" s="468" t="s">
        <v>85</v>
      </c>
      <c r="C23" s="219"/>
      <c r="D23" s="484"/>
      <c r="E23" s="169" t="s">
        <v>25</v>
      </c>
      <c r="F23" s="456"/>
      <c r="G23" s="428"/>
      <c r="H23" s="192"/>
      <c r="I23" s="25"/>
      <c r="J23" s="75"/>
      <c r="K23" s="487">
        <f>K21/23.5</f>
        <v>32.125106382978728</v>
      </c>
      <c r="L23" s="192"/>
      <c r="M23" s="25"/>
      <c r="N23" s="25"/>
      <c r="O23" s="116"/>
      <c r="P23" s="192"/>
      <c r="Q23" s="25"/>
      <c r="R23" s="25"/>
      <c r="S23" s="75"/>
    </row>
    <row r="24" spans="1:21" s="41" customFormat="1" ht="26.5" customHeight="1" thickBot="1" x14ac:dyDescent="0.4">
      <c r="A24" s="490"/>
      <c r="B24" s="485" t="s">
        <v>87</v>
      </c>
      <c r="C24" s="429"/>
      <c r="D24" s="220"/>
      <c r="E24" s="170" t="s">
        <v>25</v>
      </c>
      <c r="F24" s="180"/>
      <c r="G24" s="160"/>
      <c r="H24" s="430"/>
      <c r="I24" s="431"/>
      <c r="J24" s="432"/>
      <c r="K24" s="486">
        <f>K22/23.5</f>
        <v>31.19957446808511</v>
      </c>
      <c r="L24" s="430"/>
      <c r="M24" s="431"/>
      <c r="N24" s="431"/>
      <c r="O24" s="458"/>
      <c r="P24" s="430"/>
      <c r="Q24" s="431"/>
      <c r="R24" s="431"/>
      <c r="S24" s="432"/>
    </row>
    <row r="25" spans="1:21" x14ac:dyDescent="0.35">
      <c r="B25" s="2"/>
      <c r="C25" s="203"/>
      <c r="D25" s="32"/>
      <c r="E25" s="32"/>
      <c r="F25" s="32"/>
      <c r="G25" s="204"/>
      <c r="H25" s="205"/>
      <c r="I25" s="204"/>
      <c r="J25" s="32"/>
      <c r="K25" s="206"/>
      <c r="L25" s="32"/>
      <c r="M25" s="32"/>
      <c r="N25" s="32"/>
      <c r="O25" s="207"/>
      <c r="P25" s="207"/>
      <c r="Q25" s="207"/>
      <c r="R25" s="207"/>
      <c r="S25" s="207"/>
    </row>
    <row r="26" spans="1:21" ht="18" x14ac:dyDescent="0.35">
      <c r="B26" s="71" t="s">
        <v>79</v>
      </c>
      <c r="C26" s="72"/>
      <c r="D26" s="63"/>
      <c r="E26" s="28"/>
      <c r="F26" s="29"/>
      <c r="G26" s="11"/>
      <c r="H26" s="9"/>
      <c r="I26" s="11"/>
      <c r="J26" s="11"/>
    </row>
    <row r="27" spans="1:21" ht="18" x14ac:dyDescent="0.35">
      <c r="B27" s="68" t="s">
        <v>80</v>
      </c>
      <c r="C27" s="69"/>
      <c r="D27" s="70"/>
      <c r="E27" s="28"/>
      <c r="F27" s="29"/>
      <c r="G27" s="11"/>
      <c r="H27" s="11"/>
      <c r="I27" s="11"/>
      <c r="J27" s="11"/>
    </row>
    <row r="28" spans="1:21" ht="18" x14ac:dyDescent="0.35">
      <c r="D28" s="11"/>
      <c r="E28" s="28"/>
      <c r="F28" s="29"/>
      <c r="G28" s="11"/>
      <c r="H28" s="11"/>
      <c r="I28" s="11"/>
      <c r="J28" s="11"/>
    </row>
    <row r="29" spans="1:21" ht="18" x14ac:dyDescent="0.35">
      <c r="D29" s="11"/>
      <c r="E29" s="28"/>
      <c r="F29" s="29"/>
      <c r="G29" s="11"/>
      <c r="H29" s="11"/>
      <c r="I29" s="11"/>
      <c r="J29" s="11"/>
    </row>
    <row r="30" spans="1:21" ht="18" x14ac:dyDescent="0.35">
      <c r="D30" s="11"/>
      <c r="E30" s="28"/>
      <c r="F30" s="29"/>
      <c r="G30" s="11"/>
      <c r="H30" s="11"/>
      <c r="I30" s="11"/>
      <c r="J30" s="11"/>
    </row>
    <row r="31" spans="1:21" x14ac:dyDescent="0.35">
      <c r="D31" s="11"/>
      <c r="E31" s="11"/>
      <c r="F31" s="11"/>
      <c r="G31" s="11"/>
      <c r="H31" s="11"/>
      <c r="I31" s="11"/>
      <c r="J31" s="11"/>
    </row>
    <row r="32" spans="1:21" x14ac:dyDescent="0.35">
      <c r="D32" s="11"/>
      <c r="E32" s="11"/>
      <c r="F32" s="11"/>
      <c r="G32" s="11"/>
      <c r="H32" s="11"/>
      <c r="I32" s="11"/>
      <c r="J32" s="11"/>
    </row>
    <row r="33" spans="4:10" x14ac:dyDescent="0.35">
      <c r="D33" s="11"/>
      <c r="E33" s="11"/>
      <c r="F33" s="11"/>
      <c r="G33" s="11"/>
      <c r="H33" s="11"/>
      <c r="I33" s="11"/>
      <c r="J33" s="11"/>
    </row>
    <row r="34" spans="4:10" x14ac:dyDescent="0.35">
      <c r="D34" s="11"/>
      <c r="E34" s="11"/>
      <c r="F34" s="11"/>
      <c r="G34" s="11"/>
      <c r="H34" s="11"/>
      <c r="I34" s="11"/>
      <c r="J34" s="11"/>
    </row>
    <row r="35" spans="4:10" x14ac:dyDescent="0.35">
      <c r="D35" s="11"/>
      <c r="E35" s="11"/>
      <c r="F35" s="11"/>
      <c r="G35" s="11"/>
      <c r="H35" s="11"/>
      <c r="I35" s="11"/>
      <c r="J35" s="11"/>
    </row>
    <row r="36" spans="4:10" x14ac:dyDescent="0.35">
      <c r="D36" s="11"/>
      <c r="E36" s="11"/>
      <c r="F36" s="11"/>
      <c r="G36" s="11"/>
      <c r="H36" s="11"/>
      <c r="I36" s="11"/>
      <c r="J36" s="11"/>
    </row>
    <row r="37" spans="4:10" x14ac:dyDescent="0.35">
      <c r="D37" s="11"/>
      <c r="E37" s="11"/>
      <c r="F37" s="11"/>
      <c r="G37" s="11"/>
      <c r="H37" s="11"/>
      <c r="I37" s="11"/>
      <c r="J37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день</vt:lpstr>
      <vt:lpstr>2 день</vt:lpstr>
      <vt:lpstr>3 день</vt:lpstr>
      <vt:lpstr>4 день</vt:lpstr>
      <vt:lpstr>5 день</vt:lpstr>
      <vt:lpstr>6 день </vt:lpstr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2021-11-16T04:18:42Z</dcterms:modified>
</cp:coreProperties>
</file>